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保研相关\"/>
    </mc:Choice>
  </mc:AlternateContent>
  <xr:revisionPtr revIDLastSave="0" documentId="8_{689767D9-5E5D-4EE3-8786-15F734259C1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211" sheetId="1" r:id="rId1"/>
    <sheet name="212" sheetId="2" r:id="rId2"/>
    <sheet name="213" sheetId="3" r:id="rId3"/>
    <sheet name="214" sheetId="4" r:id="rId4"/>
    <sheet name="215" sheetId="5" r:id="rId5"/>
    <sheet name="217" sheetId="6" r:id="rId6"/>
    <sheet name="218" sheetId="7" r:id="rId7"/>
  </sheets>
  <definedNames>
    <definedName name="_xlnm._FilterDatabase" localSheetId="0" hidden="1">'211'!$K$1:$K$39</definedName>
    <definedName name="_xlnm._FilterDatabase" localSheetId="5" hidden="1">'217'!$A$1:$A$37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6" l="1"/>
  <c r="D5" i="3" l="1"/>
  <c r="J5" i="3" s="1"/>
  <c r="D4" i="3"/>
  <c r="J4" i="3" s="1"/>
  <c r="D6" i="3"/>
  <c r="J6" i="3" s="1"/>
  <c r="D7" i="3"/>
  <c r="J7" i="3" s="1"/>
  <c r="D8" i="3"/>
  <c r="J8" i="3" s="1"/>
  <c r="D10" i="3"/>
  <c r="J10" i="3" s="1"/>
  <c r="D9" i="3"/>
  <c r="J9" i="3" s="1"/>
  <c r="D11" i="3"/>
  <c r="J11" i="3" s="1"/>
  <c r="D3" i="3"/>
  <c r="J3" i="3" s="1"/>
  <c r="J10" i="7"/>
  <c r="I5" i="6"/>
  <c r="D5" i="7"/>
  <c r="J5" i="7" s="1"/>
  <c r="D4" i="7"/>
  <c r="J4" i="7" s="1"/>
  <c r="D7" i="7"/>
  <c r="J7" i="7" s="1"/>
  <c r="D6" i="7"/>
  <c r="J6" i="7" s="1"/>
  <c r="D9" i="7"/>
  <c r="J9" i="7" s="1"/>
  <c r="D10" i="7"/>
  <c r="D8" i="7"/>
  <c r="J8" i="7" s="1"/>
  <c r="D11" i="7"/>
  <c r="J11" i="7" s="1"/>
  <c r="D12" i="7"/>
  <c r="J12" i="7" s="1"/>
  <c r="D13" i="7"/>
  <c r="J13" i="7" s="1"/>
  <c r="D14" i="7"/>
  <c r="J14" i="7" s="1"/>
  <c r="D15" i="7"/>
  <c r="J15" i="7" s="1"/>
  <c r="D16" i="7"/>
  <c r="J16" i="7" s="1"/>
  <c r="D18" i="7"/>
  <c r="J18" i="7" s="1"/>
  <c r="D17" i="7"/>
  <c r="J17" i="7" s="1"/>
  <c r="D19" i="7"/>
  <c r="J19" i="7" s="1"/>
  <c r="D3" i="7"/>
  <c r="J3" i="7" s="1"/>
  <c r="D6" i="6" l="1"/>
  <c r="J6" i="6" s="1"/>
  <c r="D4" i="6"/>
  <c r="J4" i="6" s="1"/>
  <c r="D13" i="6"/>
  <c r="J13" i="6" s="1"/>
  <c r="D5" i="6"/>
  <c r="J5" i="6" s="1"/>
  <c r="D3" i="6"/>
  <c r="J3" i="6" s="1"/>
  <c r="D9" i="6"/>
  <c r="J9" i="6" s="1"/>
  <c r="D10" i="6"/>
  <c r="J10" i="6" s="1"/>
  <c r="D15" i="6"/>
  <c r="J15" i="6" s="1"/>
  <c r="D11" i="6"/>
  <c r="J11" i="6" s="1"/>
  <c r="D12" i="6"/>
  <c r="J12" i="6" s="1"/>
  <c r="D17" i="6"/>
  <c r="J17" i="6" s="1"/>
  <c r="D20" i="6"/>
  <c r="J20" i="6" s="1"/>
  <c r="D14" i="6"/>
  <c r="J14" i="6" s="1"/>
  <c r="D16" i="6"/>
  <c r="J16" i="6" s="1"/>
  <c r="D8" i="6"/>
  <c r="J8" i="6" s="1"/>
  <c r="D22" i="6"/>
  <c r="J22" i="6" s="1"/>
  <c r="D21" i="6"/>
  <c r="J21" i="6" s="1"/>
  <c r="D19" i="6"/>
  <c r="J19" i="6" s="1"/>
  <c r="D18" i="6"/>
  <c r="J18" i="6" s="1"/>
  <c r="D23" i="6"/>
  <c r="J23" i="6" s="1"/>
  <c r="D25" i="6"/>
  <c r="J25" i="6" s="1"/>
  <c r="D26" i="6"/>
  <c r="J26" i="6" s="1"/>
  <c r="D24" i="6"/>
  <c r="J24" i="6" s="1"/>
  <c r="D30" i="6"/>
  <c r="J30" i="6" s="1"/>
  <c r="D29" i="6"/>
  <c r="J29" i="6" s="1"/>
  <c r="D28" i="6"/>
  <c r="J28" i="6" s="1"/>
  <c r="D33" i="6"/>
  <c r="J33" i="6" s="1"/>
  <c r="D32" i="6"/>
  <c r="J32" i="6" s="1"/>
  <c r="D31" i="6"/>
  <c r="J31" i="6" s="1"/>
  <c r="D35" i="6"/>
  <c r="J35" i="6" s="1"/>
  <c r="D34" i="6"/>
  <c r="J34" i="6" s="1"/>
  <c r="D27" i="6"/>
  <c r="J27" i="6" s="1"/>
  <c r="D37" i="6"/>
  <c r="J37" i="6" s="1"/>
  <c r="D36" i="6"/>
  <c r="J36" i="6" s="1"/>
  <c r="D7" i="6"/>
  <c r="J7" i="6" s="1"/>
  <c r="D4" i="5"/>
  <c r="J4" i="5" s="1"/>
  <c r="D5" i="5"/>
  <c r="J5" i="5" s="1"/>
  <c r="D6" i="5"/>
  <c r="J6" i="5" s="1"/>
  <c r="D7" i="5"/>
  <c r="J7" i="5" s="1"/>
  <c r="D8" i="5"/>
  <c r="J8" i="5" s="1"/>
  <c r="D10" i="5"/>
  <c r="J10" i="5" s="1"/>
  <c r="D9" i="5"/>
  <c r="J9" i="5" s="1"/>
  <c r="D3" i="5"/>
  <c r="J3" i="5" s="1"/>
  <c r="D4" i="4"/>
  <c r="J4" i="4" s="1"/>
  <c r="D5" i="4"/>
  <c r="J5" i="4" s="1"/>
  <c r="D6" i="4"/>
  <c r="J6" i="4" s="1"/>
  <c r="D7" i="4"/>
  <c r="J7" i="4" s="1"/>
  <c r="D8" i="4"/>
  <c r="J8" i="4" s="1"/>
  <c r="D3" i="4"/>
  <c r="J3" i="4" s="1"/>
  <c r="D3" i="2" l="1"/>
  <c r="J3" i="2" s="1"/>
  <c r="D8" i="2"/>
  <c r="J8" i="2" s="1"/>
  <c r="D5" i="2"/>
  <c r="J5" i="2" s="1"/>
  <c r="D6" i="2"/>
  <c r="J6" i="2" s="1"/>
  <c r="D9" i="2"/>
  <c r="J9" i="2" s="1"/>
  <c r="D7" i="2"/>
  <c r="J7" i="2" s="1"/>
  <c r="D12" i="2"/>
  <c r="J12" i="2" s="1"/>
  <c r="D13" i="2"/>
  <c r="J13" i="2" s="1"/>
  <c r="D11" i="2"/>
  <c r="J11" i="2" s="1"/>
  <c r="D14" i="2"/>
  <c r="J14" i="2" s="1"/>
  <c r="D10" i="2"/>
  <c r="J10" i="2" s="1"/>
  <c r="D4" i="2"/>
  <c r="J4" i="2" s="1"/>
  <c r="D8" i="1" l="1"/>
  <c r="J8" i="1" s="1"/>
  <c r="D4" i="1"/>
  <c r="J4" i="1" s="1"/>
  <c r="D3" i="1"/>
  <c r="J3" i="1" s="1"/>
  <c r="D9" i="1"/>
  <c r="J9" i="1" s="1"/>
  <c r="D11" i="1"/>
  <c r="J11" i="1" s="1"/>
  <c r="D14" i="1"/>
  <c r="J14" i="1" s="1"/>
  <c r="D10" i="1"/>
  <c r="J10" i="1" s="1"/>
  <c r="D7" i="1"/>
  <c r="J7" i="1" s="1"/>
  <c r="D13" i="1"/>
  <c r="J13" i="1" s="1"/>
  <c r="D6" i="1"/>
  <c r="J6" i="1" s="1"/>
  <c r="D18" i="1"/>
  <c r="J18" i="1" s="1"/>
  <c r="D12" i="1"/>
  <c r="J12" i="1" s="1"/>
  <c r="D21" i="1"/>
  <c r="J21" i="1" s="1"/>
  <c r="D23" i="1"/>
  <c r="J23" i="1" s="1"/>
  <c r="D15" i="1"/>
  <c r="J15" i="1" s="1"/>
  <c r="D16" i="1"/>
  <c r="J16" i="1" s="1"/>
  <c r="D5" i="1"/>
  <c r="J5" i="1" s="1"/>
  <c r="D19" i="1"/>
  <c r="J19" i="1" s="1"/>
  <c r="D24" i="1"/>
  <c r="J24" i="1" s="1"/>
  <c r="D20" i="1"/>
  <c r="J20" i="1" s="1"/>
  <c r="D22" i="1"/>
  <c r="J22" i="1" s="1"/>
  <c r="D17" i="1"/>
  <c r="J17" i="1" s="1"/>
  <c r="D31" i="1"/>
  <c r="J31" i="1" s="1"/>
  <c r="D29" i="1"/>
  <c r="J29" i="1" s="1"/>
  <c r="D28" i="1"/>
  <c r="J28" i="1" s="1"/>
  <c r="D25" i="1"/>
  <c r="J25" i="1" s="1"/>
  <c r="D26" i="1"/>
  <c r="J26" i="1" s="1"/>
  <c r="D34" i="1"/>
  <c r="J34" i="1" s="1"/>
  <c r="D32" i="1"/>
  <c r="J32" i="1" s="1"/>
  <c r="D30" i="1"/>
  <c r="J30" i="1" s="1"/>
  <c r="D33" i="1"/>
  <c r="J33" i="1" s="1"/>
  <c r="D27" i="1"/>
  <c r="J27" i="1" s="1"/>
  <c r="D35" i="1"/>
  <c r="J35" i="1" s="1"/>
  <c r="D36" i="1"/>
  <c r="J36" i="1" s="1"/>
  <c r="D37" i="1"/>
  <c r="J37" i="1" s="1"/>
  <c r="D38" i="1"/>
  <c r="J38" i="1" s="1"/>
</calcChain>
</file>

<file path=xl/sharedStrings.xml><?xml version="1.0" encoding="utf-8"?>
<sst xmlns="http://schemas.openxmlformats.org/spreadsheetml/2006/main" count="925" uniqueCount="535">
  <si>
    <t>学号</t>
    <phoneticPr fontId="2" type="noConversion"/>
  </si>
  <si>
    <t>姓名</t>
    <phoneticPr fontId="2" type="noConversion"/>
  </si>
  <si>
    <t>首修总平均分</t>
    <phoneticPr fontId="1" type="noConversion"/>
  </si>
  <si>
    <t>首修总平均分*95%</t>
    <phoneticPr fontId="1" type="noConversion"/>
  </si>
  <si>
    <t>综合能力</t>
    <phoneticPr fontId="1" type="noConversion"/>
  </si>
  <si>
    <t>最终成绩=首修平均分*95%+综合能力*5%</t>
    <phoneticPr fontId="1" type="noConversion"/>
  </si>
  <si>
    <t>CET4</t>
    <phoneticPr fontId="1" type="noConversion"/>
  </si>
  <si>
    <t>CET6</t>
    <phoneticPr fontId="1" type="noConversion"/>
  </si>
  <si>
    <t>综合排名</t>
    <phoneticPr fontId="1" type="noConversion"/>
  </si>
  <si>
    <t>预推免资格取得情况</t>
    <phoneticPr fontId="1" type="noConversion"/>
  </si>
  <si>
    <t>学生参军入伍服兵役</t>
    <phoneticPr fontId="1" type="noConversion"/>
  </si>
  <si>
    <t>参加志愿服务</t>
    <phoneticPr fontId="1" type="noConversion"/>
  </si>
  <si>
    <t>科研成果</t>
    <phoneticPr fontId="1" type="noConversion"/>
  </si>
  <si>
    <t>竞赛获奖</t>
    <phoneticPr fontId="1" type="noConversion"/>
  </si>
  <si>
    <t>21018109</t>
  </si>
  <si>
    <t>李兆亮</t>
  </si>
  <si>
    <t>21018115</t>
  </si>
  <si>
    <t>励英迪</t>
  </si>
  <si>
    <t>21018111</t>
  </si>
  <si>
    <t>韩庚樾</t>
  </si>
  <si>
    <t>21018102</t>
  </si>
  <si>
    <t>戴琦</t>
  </si>
  <si>
    <t>21018108</t>
  </si>
  <si>
    <t>李梦芸</t>
  </si>
  <si>
    <t>21018105</t>
  </si>
  <si>
    <t>商萧吟</t>
  </si>
  <si>
    <t>21018103</t>
  </si>
  <si>
    <t>王书涵</t>
  </si>
  <si>
    <t>21018118</t>
  </si>
  <si>
    <t>陈志轩</t>
  </si>
  <si>
    <t>21018119</t>
  </si>
  <si>
    <t>江岸峰</t>
  </si>
  <si>
    <t>21018106</t>
  </si>
  <si>
    <t>叶芊芊</t>
  </si>
  <si>
    <t>21118210</t>
  </si>
  <si>
    <t>陈妍陆</t>
  </si>
  <si>
    <t>21018114</t>
  </si>
  <si>
    <t>范甬辰</t>
  </si>
  <si>
    <t>21118201</t>
  </si>
  <si>
    <t>高浩文</t>
  </si>
  <si>
    <t>21118103</t>
  </si>
  <si>
    <t>董子璇</t>
  </si>
  <si>
    <t>21018101</t>
  </si>
  <si>
    <t>吕玥妍</t>
  </si>
  <si>
    <t>21118207</t>
  </si>
  <si>
    <t>王志宇</t>
  </si>
  <si>
    <t>21118114</t>
  </si>
  <si>
    <t>刘乐璇</t>
  </si>
  <si>
    <t>21018116</t>
  </si>
  <si>
    <t>郭艺铧</t>
  </si>
  <si>
    <t>21018120</t>
  </si>
  <si>
    <t>徐子杰</t>
  </si>
  <si>
    <t>21118101</t>
  </si>
  <si>
    <t>程丽婧</t>
  </si>
  <si>
    <t>21118211</t>
  </si>
  <si>
    <t>金瑗</t>
  </si>
  <si>
    <t>21118128</t>
  </si>
  <si>
    <t>杨昱元</t>
  </si>
  <si>
    <t>21118213</t>
  </si>
  <si>
    <t>王乐言</t>
  </si>
  <si>
    <t>21118113</t>
  </si>
  <si>
    <t>赵欣</t>
  </si>
  <si>
    <t>21018112</t>
  </si>
  <si>
    <t>范子龙</t>
  </si>
  <si>
    <t>21118126</t>
  </si>
  <si>
    <t>张子杰</t>
  </si>
  <si>
    <t>21118132</t>
  </si>
  <si>
    <t>王文杰</t>
  </si>
  <si>
    <t>21118115</t>
  </si>
  <si>
    <t>张媛</t>
  </si>
  <si>
    <t>21118131</t>
  </si>
  <si>
    <t>雷玉嵩</t>
  </si>
  <si>
    <t>21118203</t>
  </si>
  <si>
    <t>熊逸鸣</t>
  </si>
  <si>
    <t>21118224</t>
  </si>
  <si>
    <t>严杰</t>
  </si>
  <si>
    <t>21118214</t>
  </si>
  <si>
    <t>鹿原</t>
  </si>
  <si>
    <t>21118111</t>
  </si>
  <si>
    <t>柏方</t>
  </si>
  <si>
    <t>21118217</t>
  </si>
  <si>
    <t>虞会凌</t>
  </si>
  <si>
    <t>21118106</t>
  </si>
  <si>
    <t>王苏宜</t>
  </si>
  <si>
    <t>21118205</t>
  </si>
  <si>
    <t>赵嘉悦</t>
  </si>
  <si>
    <t>91.1382</t>
  </si>
  <si>
    <t>91.3034</t>
  </si>
  <si>
    <t>90.7993</t>
  </si>
  <si>
    <t>90.9023</t>
  </si>
  <si>
    <t>90.7739</t>
  </si>
  <si>
    <t>90.34</t>
  </si>
  <si>
    <t>90.3182</t>
  </si>
  <si>
    <t>90.1509</t>
  </si>
  <si>
    <t>89.9363</t>
  </si>
  <si>
    <t>88.9136</t>
  </si>
  <si>
    <t>89.0945</t>
  </si>
  <si>
    <t>88.8512</t>
  </si>
  <si>
    <t>88.2511</t>
  </si>
  <si>
    <t>88.0032</t>
  </si>
  <si>
    <t>87.8935</t>
  </si>
  <si>
    <t>88.2662</t>
  </si>
  <si>
    <t>88.2112</t>
  </si>
  <si>
    <t>88.1005</t>
  </si>
  <si>
    <t>87.697</t>
  </si>
  <si>
    <t>87.3753</t>
  </si>
  <si>
    <t>87.8911</t>
  </si>
  <si>
    <t>87.1446</t>
  </si>
  <si>
    <t>86.4961</t>
  </si>
  <si>
    <t>86.6206</t>
  </si>
  <si>
    <t>86.4006</t>
  </si>
  <si>
    <t>86.3374</t>
  </si>
  <si>
    <t>86.4326</t>
  </si>
  <si>
    <t>85.5851</t>
  </si>
  <si>
    <t>85.7427</t>
  </si>
  <si>
    <t>85.6548</t>
  </si>
  <si>
    <t>85.8908</t>
  </si>
  <si>
    <t>85.3709</t>
  </si>
  <si>
    <t>85.0775</t>
  </si>
  <si>
    <t>84.9983</t>
  </si>
  <si>
    <t>84.8225</t>
  </si>
  <si>
    <t>84.8221</t>
  </si>
  <si>
    <t>550</t>
  </si>
  <si>
    <t>460</t>
  </si>
  <si>
    <t>560</t>
  </si>
  <si>
    <t>586</t>
  </si>
  <si>
    <t>607</t>
  </si>
  <si>
    <t>549</t>
  </si>
  <si>
    <t>603</t>
  </si>
  <si>
    <t>588</t>
  </si>
  <si>
    <t>525</t>
  </si>
  <si>
    <t>555</t>
  </si>
  <si>
    <t>554</t>
  </si>
  <si>
    <t>559</t>
  </si>
  <si>
    <t>627</t>
  </si>
  <si>
    <t>553</t>
  </si>
  <si>
    <t>576</t>
  </si>
  <si>
    <t>542</t>
  </si>
  <si>
    <t>543</t>
  </si>
  <si>
    <t>558</t>
  </si>
  <si>
    <t>656</t>
  </si>
  <si>
    <t>482</t>
  </si>
  <si>
    <t>613</t>
  </si>
  <si>
    <t>570</t>
  </si>
  <si>
    <t>577</t>
  </si>
  <si>
    <t>490</t>
  </si>
  <si>
    <t>587</t>
  </si>
  <si>
    <t>626</t>
  </si>
  <si>
    <t>546</t>
  </si>
  <si>
    <t>595</t>
  </si>
  <si>
    <t>522</t>
  </si>
  <si>
    <t>600</t>
  </si>
  <si>
    <t>515</t>
  </si>
  <si>
    <t>435</t>
  </si>
  <si>
    <t>591</t>
  </si>
  <si>
    <t>619</t>
  </si>
  <si>
    <t>486</t>
  </si>
  <si>
    <t>494</t>
  </si>
  <si>
    <t>633</t>
  </si>
  <si>
    <t>566</t>
  </si>
  <si>
    <t>551</t>
  </si>
  <si>
    <t>565</t>
  </si>
  <si>
    <t>578</t>
  </si>
  <si>
    <t>485</t>
  </si>
  <si>
    <t>461</t>
  </si>
  <si>
    <t>459</t>
  </si>
  <si>
    <t>569</t>
  </si>
  <si>
    <t>590</t>
  </si>
  <si>
    <t>445</t>
  </si>
  <si>
    <t>609</t>
  </si>
  <si>
    <t>544</t>
  </si>
  <si>
    <t>597</t>
  </si>
  <si>
    <t>552</t>
  </si>
  <si>
    <t>517</t>
  </si>
  <si>
    <t>501</t>
  </si>
  <si>
    <t>448</t>
  </si>
  <si>
    <t>593</t>
  </si>
  <si>
    <t>579</t>
  </si>
  <si>
    <t>564</t>
  </si>
  <si>
    <t>539</t>
  </si>
  <si>
    <t>452</t>
  </si>
  <si>
    <t>592</t>
  </si>
  <si>
    <t>548</t>
  </si>
  <si>
    <t>477</t>
  </si>
  <si>
    <t>601</t>
  </si>
  <si>
    <t>637</t>
  </si>
  <si>
    <t>488</t>
  </si>
  <si>
    <t>532</t>
  </si>
  <si>
    <t>598</t>
  </si>
  <si>
    <t>498</t>
  </si>
  <si>
    <t>综合能力*5%</t>
    <phoneticPr fontId="1" type="noConversion"/>
  </si>
  <si>
    <t>思想品德考核</t>
    <phoneticPr fontId="1" type="noConversion"/>
  </si>
  <si>
    <t>良</t>
    <phoneticPr fontId="1" type="noConversion"/>
  </si>
  <si>
    <t>优</t>
    <phoneticPr fontId="1" type="noConversion"/>
  </si>
  <si>
    <t>21218117</t>
  </si>
  <si>
    <t>雷玉卓</t>
  </si>
  <si>
    <t>21218130</t>
  </si>
  <si>
    <t>陈秋梓</t>
  </si>
  <si>
    <t>21218113</t>
  </si>
  <si>
    <t>吴晓雨</t>
  </si>
  <si>
    <t>21218129</t>
  </si>
  <si>
    <t>朱梓豪</t>
  </si>
  <si>
    <t>21218110</t>
  </si>
  <si>
    <t>诸雨</t>
  </si>
  <si>
    <t>21218111</t>
  </si>
  <si>
    <t>马欣怡</t>
  </si>
  <si>
    <t>21218109</t>
  </si>
  <si>
    <t>吴臻</t>
  </si>
  <si>
    <t>21218131</t>
  </si>
  <si>
    <t>曹祺儒</t>
  </si>
  <si>
    <t>21218118</t>
  </si>
  <si>
    <t>彭与桑</t>
  </si>
  <si>
    <t>21218120</t>
  </si>
  <si>
    <t>宋万年</t>
  </si>
  <si>
    <t>21218115</t>
  </si>
  <si>
    <t>黄苏宁</t>
  </si>
  <si>
    <t>21218104</t>
  </si>
  <si>
    <t>秦蜜源</t>
  </si>
  <si>
    <t>88.282</t>
  </si>
  <si>
    <t>86.9093</t>
  </si>
  <si>
    <t>86.1413</t>
  </si>
  <si>
    <t>86.3367</t>
  </si>
  <si>
    <t>86.3062</t>
  </si>
  <si>
    <t>85.9885</t>
  </si>
  <si>
    <t>85.7102</t>
  </si>
  <si>
    <t>83.919</t>
  </si>
  <si>
    <t>83.8701</t>
  </si>
  <si>
    <t>83.5058</t>
  </si>
  <si>
    <t>83.4703</t>
  </si>
  <si>
    <t>83.4737</t>
  </si>
  <si>
    <t>474</t>
  </si>
  <si>
    <t>605</t>
  </si>
  <si>
    <t>529</t>
  </si>
  <si>
    <t>547</t>
  </si>
  <si>
    <t>642</t>
  </si>
  <si>
    <t>583</t>
  </si>
  <si>
    <t>446</t>
  </si>
  <si>
    <t>562</t>
  </si>
  <si>
    <t>506</t>
  </si>
  <si>
    <t>453</t>
  </si>
  <si>
    <t>433</t>
  </si>
  <si>
    <t>572</t>
  </si>
  <si>
    <t>527</t>
  </si>
  <si>
    <t>21318101</t>
  </si>
  <si>
    <t>李菲菲</t>
  </si>
  <si>
    <t>21318110</t>
  </si>
  <si>
    <t>许振浩</t>
  </si>
  <si>
    <t>21318103</t>
  </si>
  <si>
    <t>刘若菡</t>
  </si>
  <si>
    <t>21318102</t>
  </si>
  <si>
    <t>蓝敏益</t>
  </si>
  <si>
    <t>21318120</t>
  </si>
  <si>
    <t>郭松霖</t>
  </si>
  <si>
    <t>21318111</t>
  </si>
  <si>
    <t>李卓桐</t>
  </si>
  <si>
    <t>21318104</t>
  </si>
  <si>
    <t>李心悦</t>
  </si>
  <si>
    <t>21318121</t>
  </si>
  <si>
    <t>张锦瑞</t>
  </si>
  <si>
    <t>21318105</t>
  </si>
  <si>
    <t>赵海燕</t>
  </si>
  <si>
    <t>90.4205</t>
  </si>
  <si>
    <t>87.7741</t>
  </si>
  <si>
    <t>87.4883</t>
  </si>
  <si>
    <t>86.6569</t>
  </si>
  <si>
    <t>83.9128</t>
  </si>
  <si>
    <t>83.5971</t>
  </si>
  <si>
    <t>82.8463</t>
  </si>
  <si>
    <t>82.6892</t>
  </si>
  <si>
    <t>81.7075</t>
  </si>
  <si>
    <t>516</t>
  </si>
  <si>
    <t>463</t>
  </si>
  <si>
    <t>531</t>
  </si>
  <si>
    <t>504</t>
  </si>
  <si>
    <t>417</t>
  </si>
  <si>
    <t>540</t>
  </si>
  <si>
    <t>462</t>
  </si>
  <si>
    <t>489</t>
  </si>
  <si>
    <t>523</t>
  </si>
  <si>
    <t>470</t>
  </si>
  <si>
    <t>545</t>
  </si>
  <si>
    <t>567</t>
  </si>
  <si>
    <t>21418114</t>
  </si>
  <si>
    <t>吴世双</t>
  </si>
  <si>
    <t>21418108</t>
  </si>
  <si>
    <t>杨迪</t>
  </si>
  <si>
    <t>21418105</t>
  </si>
  <si>
    <t>关婉婷</t>
  </si>
  <si>
    <t>21418127</t>
  </si>
  <si>
    <t>岳祥</t>
  </si>
  <si>
    <t>21418109</t>
  </si>
  <si>
    <t>崔泽邦</t>
  </si>
  <si>
    <t>21418103</t>
  </si>
  <si>
    <t>陆姝菡</t>
  </si>
  <si>
    <t>84.6798</t>
  </si>
  <si>
    <t>81.1421</t>
  </si>
  <si>
    <t>79.6159</t>
  </si>
  <si>
    <t>74.6661</t>
  </si>
  <si>
    <t>74.8661</t>
  </si>
  <si>
    <t>74.1698</t>
  </si>
  <si>
    <t>526</t>
  </si>
  <si>
    <t>467</t>
  </si>
  <si>
    <t>599</t>
  </si>
  <si>
    <t>473</t>
  </si>
  <si>
    <t>556</t>
  </si>
  <si>
    <t>478</t>
  </si>
  <si>
    <t>511</t>
  </si>
  <si>
    <t>449</t>
  </si>
  <si>
    <t>427</t>
  </si>
  <si>
    <t>472</t>
  </si>
  <si>
    <t>21518101</t>
  </si>
  <si>
    <t>王蕴涵</t>
  </si>
  <si>
    <t>21518110</t>
  </si>
  <si>
    <t>王大中</t>
  </si>
  <si>
    <t>21518107</t>
  </si>
  <si>
    <t>张雅文</t>
  </si>
  <si>
    <t>21518117</t>
  </si>
  <si>
    <t>刘亚其</t>
  </si>
  <si>
    <t>21518102</t>
  </si>
  <si>
    <t>吴霞</t>
  </si>
  <si>
    <t>21518119</t>
  </si>
  <si>
    <t>熊天予</t>
  </si>
  <si>
    <t>21518112</t>
  </si>
  <si>
    <t>林柏锦</t>
  </si>
  <si>
    <t>21518105</t>
  </si>
  <si>
    <t>罗佳惠</t>
  </si>
  <si>
    <t>639</t>
  </si>
  <si>
    <t>611</t>
  </si>
  <si>
    <t>524</t>
  </si>
  <si>
    <t>450</t>
  </si>
  <si>
    <t>476</t>
  </si>
  <si>
    <t>608</t>
  </si>
  <si>
    <t>492</t>
  </si>
  <si>
    <t>487</t>
  </si>
  <si>
    <t>91.2984</t>
  </si>
  <si>
    <t>89.4363</t>
  </si>
  <si>
    <t>87.462</t>
  </si>
  <si>
    <t>85.8259</t>
  </si>
  <si>
    <t>85.6048</t>
  </si>
  <si>
    <t>85.225</t>
  </si>
  <si>
    <t>84.1216</t>
  </si>
  <si>
    <t>83.9182</t>
  </si>
  <si>
    <t>21018216</t>
  </si>
  <si>
    <t>李珂韦</t>
  </si>
  <si>
    <t>21018206</t>
  </si>
  <si>
    <t>黑天晴</t>
  </si>
  <si>
    <t>21018217</t>
  </si>
  <si>
    <t>刘川渟</t>
  </si>
  <si>
    <t>21718222</t>
  </si>
  <si>
    <t>付楷森</t>
  </si>
  <si>
    <t>21018209</t>
  </si>
  <si>
    <t>朱宇</t>
  </si>
  <si>
    <t>21018204</t>
  </si>
  <si>
    <t>黄斯琦</t>
  </si>
  <si>
    <t>21018218</t>
  </si>
  <si>
    <t>董泽臻</t>
  </si>
  <si>
    <t>21018214</t>
  </si>
  <si>
    <t>周华伦</t>
  </si>
  <si>
    <t>21018207</t>
  </si>
  <si>
    <t>许炜冬</t>
  </si>
  <si>
    <t>21018208</t>
  </si>
  <si>
    <t>许晓宇</t>
  </si>
  <si>
    <t>21018205</t>
  </si>
  <si>
    <t>刘雨欣</t>
  </si>
  <si>
    <t>21018203</t>
  </si>
  <si>
    <t>李昊洋</t>
  </si>
  <si>
    <t>21718101</t>
  </si>
  <si>
    <t>白相萌</t>
  </si>
  <si>
    <t>21018211</t>
  </si>
  <si>
    <t>楚泽鹏</t>
  </si>
  <si>
    <t>21018213</t>
  </si>
  <si>
    <t>郑云文</t>
  </si>
  <si>
    <t>21018219</t>
  </si>
  <si>
    <t>邓超</t>
  </si>
  <si>
    <t>21018210</t>
  </si>
  <si>
    <t>胡兴</t>
  </si>
  <si>
    <t>21018201</t>
  </si>
  <si>
    <t>李睿琦</t>
  </si>
  <si>
    <t>21718127</t>
  </si>
  <si>
    <t>庞春地</t>
  </si>
  <si>
    <t>21718211</t>
  </si>
  <si>
    <t>任小乐</t>
  </si>
  <si>
    <t>21718235</t>
  </si>
  <si>
    <t>于书恒</t>
  </si>
  <si>
    <t>21718109</t>
  </si>
  <si>
    <t>陈新</t>
  </si>
  <si>
    <t>21718132</t>
  </si>
  <si>
    <t>郭曜玮</t>
  </si>
  <si>
    <t>21718225</t>
  </si>
  <si>
    <t>尚香文</t>
  </si>
  <si>
    <t>21718110</t>
  </si>
  <si>
    <t>桂子柔</t>
  </si>
  <si>
    <t>21718111</t>
  </si>
  <si>
    <t>孙雨彤</t>
  </si>
  <si>
    <t>21718210</t>
  </si>
  <si>
    <t>林婉琪</t>
  </si>
  <si>
    <t>21718219</t>
  </si>
  <si>
    <t>谢亚晨</t>
  </si>
  <si>
    <t>21718130</t>
  </si>
  <si>
    <t>尹逸群</t>
  </si>
  <si>
    <t>21718201</t>
  </si>
  <si>
    <t>王欣媛</t>
  </si>
  <si>
    <t>21018215</t>
  </si>
  <si>
    <t>佘旭晖</t>
  </si>
  <si>
    <t>21718220</t>
  </si>
  <si>
    <t>陈军旭</t>
  </si>
  <si>
    <t>21718208</t>
  </si>
  <si>
    <t>王祎</t>
  </si>
  <si>
    <t>21718137</t>
  </si>
  <si>
    <t>逄康博</t>
  </si>
  <si>
    <t>21718133</t>
  </si>
  <si>
    <t>焦广轩</t>
  </si>
  <si>
    <t>91.8644</t>
  </si>
  <si>
    <t>91.6162</t>
  </si>
  <si>
    <t>90.7719</t>
  </si>
  <si>
    <t>90.8674</t>
  </si>
  <si>
    <t>90.6738</t>
  </si>
  <si>
    <t>90.792</t>
  </si>
  <si>
    <t>90.4043</t>
  </si>
  <si>
    <t>89.5391</t>
  </si>
  <si>
    <t>89.5643</t>
  </si>
  <si>
    <t>89.6593</t>
  </si>
  <si>
    <t>90.1252</t>
  </si>
  <si>
    <t>89.6472</t>
  </si>
  <si>
    <t>88.632</t>
  </si>
  <si>
    <t>89.1106</t>
  </si>
  <si>
    <t>88.7754</t>
  </si>
  <si>
    <t>88.5676</t>
  </si>
  <si>
    <t>88.6081</t>
  </si>
  <si>
    <t>88.6103</t>
  </si>
  <si>
    <t>88.0876</t>
  </si>
  <si>
    <t>86.9407</t>
  </si>
  <si>
    <t>85.7579</t>
  </si>
  <si>
    <t>85.6836</t>
  </si>
  <si>
    <t>85.6161</t>
  </si>
  <si>
    <t>84.8841</t>
  </si>
  <si>
    <t>84.8374</t>
  </si>
  <si>
    <t>84.89</t>
  </si>
  <si>
    <t>84.2992</t>
  </si>
  <si>
    <t>84.6186</t>
  </si>
  <si>
    <t>84.6881</t>
  </si>
  <si>
    <t>84.7155</t>
  </si>
  <si>
    <t>84.2449</t>
  </si>
  <si>
    <t>84.3326</t>
  </si>
  <si>
    <t>84.3489</t>
  </si>
  <si>
    <t>83.6223</t>
  </si>
  <si>
    <t>83.8717</t>
  </si>
  <si>
    <t>495</t>
  </si>
  <si>
    <t>628</t>
  </si>
  <si>
    <t>618</t>
  </si>
  <si>
    <t>606</t>
  </si>
  <si>
    <t>500</t>
  </si>
  <si>
    <t>625</t>
  </si>
  <si>
    <t>575</t>
  </si>
  <si>
    <t>533</t>
  </si>
  <si>
    <t>610</t>
  </si>
  <si>
    <t>561</t>
  </si>
  <si>
    <t>568</t>
  </si>
  <si>
    <t>537</t>
  </si>
  <si>
    <t>493</t>
  </si>
  <si>
    <t>468</t>
  </si>
  <si>
    <t>411</t>
  </si>
  <si>
    <t>615</t>
  </si>
  <si>
    <t>530</t>
  </si>
  <si>
    <t>581</t>
  </si>
  <si>
    <t>503</t>
  </si>
  <si>
    <t>416</t>
  </si>
  <si>
    <t>21818126</t>
  </si>
  <si>
    <t>段沛晓</t>
  </si>
  <si>
    <t>21818123</t>
  </si>
  <si>
    <t>武文杰</t>
  </si>
  <si>
    <t>21818128</t>
  </si>
  <si>
    <t>李晨浩</t>
  </si>
  <si>
    <t>21818109</t>
  </si>
  <si>
    <t>王晓武</t>
  </si>
  <si>
    <t>21818121</t>
  </si>
  <si>
    <t>潘君健</t>
  </si>
  <si>
    <t>21818125</t>
  </si>
  <si>
    <t>贺辰飞</t>
  </si>
  <si>
    <t>21818120</t>
  </si>
  <si>
    <t>车驰</t>
  </si>
  <si>
    <t>21818135</t>
  </si>
  <si>
    <t>刘易斐</t>
  </si>
  <si>
    <t>21818127</t>
  </si>
  <si>
    <t>岳霖</t>
  </si>
  <si>
    <t>21818119</t>
  </si>
  <si>
    <t>李昕润</t>
  </si>
  <si>
    <t>21818137</t>
  </si>
  <si>
    <t>余泉松</t>
  </si>
  <si>
    <t>21818106</t>
  </si>
  <si>
    <t>沈韵</t>
  </si>
  <si>
    <t>21818104</t>
  </si>
  <si>
    <t>何宛锴</t>
  </si>
  <si>
    <t>21818107</t>
  </si>
  <si>
    <t>赵一池</t>
  </si>
  <si>
    <t>21818117</t>
  </si>
  <si>
    <t>隋田</t>
  </si>
  <si>
    <t>21818124</t>
  </si>
  <si>
    <t>赖圳源</t>
  </si>
  <si>
    <t>21818136</t>
  </si>
  <si>
    <t>朱琦</t>
  </si>
  <si>
    <t>89.5908</t>
  </si>
  <si>
    <t>89.3344</t>
  </si>
  <si>
    <t>88.8694</t>
  </si>
  <si>
    <t>88.0554</t>
  </si>
  <si>
    <t>87.9865</t>
  </si>
  <si>
    <t>87.1511</t>
  </si>
  <si>
    <t>86.6066</t>
  </si>
  <si>
    <t>86.9699</t>
  </si>
  <si>
    <t>86.0006</t>
  </si>
  <si>
    <t>84.4441</t>
  </si>
  <si>
    <t>82.8349</t>
  </si>
  <si>
    <t>82.8022</t>
  </si>
  <si>
    <t>81.7198</t>
  </si>
  <si>
    <t>81.0865</t>
  </si>
  <si>
    <t>80.3144</t>
  </si>
  <si>
    <t>80.5324</t>
  </si>
  <si>
    <t>79.893</t>
  </si>
  <si>
    <t>475</t>
  </si>
  <si>
    <t>512</t>
  </si>
  <si>
    <t>651</t>
  </si>
  <si>
    <t>662</t>
  </si>
  <si>
    <t>535</t>
  </si>
  <si>
    <t>483</t>
  </si>
  <si>
    <t>484</t>
  </si>
  <si>
    <t>437</t>
  </si>
  <si>
    <t>466</t>
  </si>
  <si>
    <t>456</t>
  </si>
  <si>
    <t>518</t>
  </si>
  <si>
    <t>432</t>
  </si>
  <si>
    <t>422</t>
  </si>
  <si>
    <t>良</t>
    <phoneticPr fontId="1" type="noConversion"/>
  </si>
  <si>
    <t>优</t>
    <phoneticPr fontId="1" type="noConversion"/>
  </si>
  <si>
    <t>拟推荐</t>
    <phoneticPr fontId="1" type="noConversion"/>
  </si>
  <si>
    <t>拟推荐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</si>
</sst>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仿宋"/>
      <family val="3"/>
      <charset val="134"/>
    </font>
    <font>
      <b/>
      <sz val="11"/>
      <name val="FangSong"/>
      <family val="3"/>
      <charset val="134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indexed="8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workbookViewId="0">
      <selection activeCell="A6" sqref="A6:XFD6"/>
    </sheetView>
  </sheetViews>
  <sheetFormatPr defaultRowHeight="14.25" x14ac:dyDescent="0.2"/>
  <cols>
    <col min="1" max="3" width="9" style="5"/>
    <col min="4" max="4" width="9.125" style="5" bestFit="1" customWidth="1"/>
    <col min="5" max="5" width="11.625" style="5" customWidth="1"/>
    <col min="6" max="8" width="9" style="5"/>
    <col min="9" max="9" width="7.25" style="5" customWidth="1"/>
    <col min="10" max="10" width="17.75" style="7" customWidth="1"/>
    <col min="11" max="12" width="9" style="5"/>
    <col min="13" max="13" width="9.125" style="14" bestFit="1" customWidth="1"/>
    <col min="14" max="14" width="9.125" style="5" customWidth="1"/>
    <col min="15" max="15" width="10.875" style="5" customWidth="1"/>
    <col min="16" max="16384" width="9" style="5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27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x14ac:dyDescent="0.2">
      <c r="A3" s="4" t="s">
        <v>18</v>
      </c>
      <c r="B3" s="4" t="s">
        <v>19</v>
      </c>
      <c r="C3" s="4" t="s">
        <v>88</v>
      </c>
      <c r="D3" s="3">
        <f t="shared" ref="D3:D26" si="0">C3*0.95</f>
        <v>86.259334999999993</v>
      </c>
      <c r="E3" s="3"/>
      <c r="F3" s="3">
        <v>24</v>
      </c>
      <c r="G3" s="3"/>
      <c r="H3" s="3">
        <v>19.45</v>
      </c>
      <c r="I3" s="4">
        <v>2.1725000000000003</v>
      </c>
      <c r="J3" s="6">
        <f t="shared" ref="J3:J26" si="1">D3+I3</f>
        <v>88.431834999999992</v>
      </c>
      <c r="K3" s="4" t="s">
        <v>126</v>
      </c>
      <c r="L3" s="4" t="s">
        <v>127</v>
      </c>
      <c r="M3" s="13">
        <v>1</v>
      </c>
      <c r="N3" s="3" t="s">
        <v>193</v>
      </c>
      <c r="O3" s="3" t="s">
        <v>533</v>
      </c>
    </row>
    <row r="4" spans="1:15" x14ac:dyDescent="0.2">
      <c r="A4" s="4" t="s">
        <v>16</v>
      </c>
      <c r="B4" s="4" t="s">
        <v>17</v>
      </c>
      <c r="C4" s="4" t="s">
        <v>87</v>
      </c>
      <c r="D4" s="3">
        <f t="shared" si="0"/>
        <v>86.738229999999987</v>
      </c>
      <c r="E4" s="3"/>
      <c r="F4" s="3"/>
      <c r="G4" s="3"/>
      <c r="H4" s="3">
        <v>11.666666666666668</v>
      </c>
      <c r="I4" s="4">
        <v>0.58333500000000005</v>
      </c>
      <c r="J4" s="6">
        <f t="shared" si="1"/>
        <v>87.321564999999993</v>
      </c>
      <c r="K4" s="4" t="s">
        <v>124</v>
      </c>
      <c r="L4" s="4" t="s">
        <v>125</v>
      </c>
      <c r="M4" s="13">
        <v>2</v>
      </c>
      <c r="N4" s="3" t="s">
        <v>193</v>
      </c>
      <c r="O4" s="3" t="s">
        <v>533</v>
      </c>
    </row>
    <row r="5" spans="1:15" x14ac:dyDescent="0.2">
      <c r="A5" s="4" t="s">
        <v>46</v>
      </c>
      <c r="B5" s="4" t="s">
        <v>47</v>
      </c>
      <c r="C5" s="4" t="s">
        <v>102</v>
      </c>
      <c r="D5" s="3">
        <f t="shared" si="0"/>
        <v>83.800640000000001</v>
      </c>
      <c r="E5" s="3"/>
      <c r="F5" s="3">
        <v>40</v>
      </c>
      <c r="G5" s="3">
        <v>20</v>
      </c>
      <c r="H5" s="3">
        <v>9.7166666666666668</v>
      </c>
      <c r="I5" s="4">
        <v>3.4858350000000002</v>
      </c>
      <c r="J5" s="6">
        <f t="shared" si="1"/>
        <v>87.286474999999996</v>
      </c>
      <c r="K5" s="4" t="s">
        <v>154</v>
      </c>
      <c r="L5" s="4" t="s">
        <v>133</v>
      </c>
      <c r="M5" s="13">
        <v>3</v>
      </c>
      <c r="N5" s="3" t="s">
        <v>193</v>
      </c>
      <c r="O5" s="3" t="s">
        <v>533</v>
      </c>
    </row>
    <row r="6" spans="1:15" x14ac:dyDescent="0.2">
      <c r="A6" s="4" t="s">
        <v>32</v>
      </c>
      <c r="B6" s="4" t="s">
        <v>33</v>
      </c>
      <c r="C6" s="4" t="s">
        <v>95</v>
      </c>
      <c r="D6" s="3">
        <f>C6*0.95</f>
        <v>84.467919999999992</v>
      </c>
      <c r="E6" s="3"/>
      <c r="F6" s="3">
        <v>30</v>
      </c>
      <c r="G6" s="3"/>
      <c r="H6" s="24">
        <v>25.278333333333332</v>
      </c>
      <c r="I6" s="11">
        <v>2.7639166666666668</v>
      </c>
      <c r="J6" s="6">
        <f>D6+I6</f>
        <v>87.231836666666652</v>
      </c>
      <c r="K6" s="4" t="s">
        <v>140</v>
      </c>
      <c r="L6" s="4" t="s">
        <v>141</v>
      </c>
      <c r="M6" s="13">
        <v>4</v>
      </c>
      <c r="N6" s="3" t="s">
        <v>193</v>
      </c>
      <c r="O6" s="3" t="s">
        <v>533</v>
      </c>
    </row>
    <row r="7" spans="1:15" x14ac:dyDescent="0.2">
      <c r="A7" s="4" t="s">
        <v>28</v>
      </c>
      <c r="B7" s="4" t="s">
        <v>29</v>
      </c>
      <c r="C7" s="4" t="s">
        <v>93</v>
      </c>
      <c r="D7" s="3">
        <f t="shared" si="0"/>
        <v>85.643354999999985</v>
      </c>
      <c r="E7" s="3"/>
      <c r="F7" s="3"/>
      <c r="G7" s="3"/>
      <c r="H7" s="3">
        <v>31.116666666666671</v>
      </c>
      <c r="I7" s="4">
        <v>1.5558350000000001</v>
      </c>
      <c r="J7" s="6">
        <f t="shared" si="1"/>
        <v>87.199189999999987</v>
      </c>
      <c r="K7" s="4" t="s">
        <v>136</v>
      </c>
      <c r="L7" s="4" t="s">
        <v>137</v>
      </c>
      <c r="M7" s="13">
        <v>5</v>
      </c>
      <c r="N7" s="3" t="s">
        <v>193</v>
      </c>
      <c r="O7" s="3" t="s">
        <v>533</v>
      </c>
    </row>
    <row r="8" spans="1:15" x14ac:dyDescent="0.2">
      <c r="A8" s="4" t="s">
        <v>14</v>
      </c>
      <c r="B8" s="4" t="s">
        <v>15</v>
      </c>
      <c r="C8" s="4" t="s">
        <v>86</v>
      </c>
      <c r="D8" s="3">
        <f t="shared" si="0"/>
        <v>86.581289999999996</v>
      </c>
      <c r="E8" s="3"/>
      <c r="F8" s="3"/>
      <c r="G8" s="3"/>
      <c r="H8" s="3">
        <v>5.8333000000000004</v>
      </c>
      <c r="I8" s="4">
        <v>0.29166500000000001</v>
      </c>
      <c r="J8" s="6">
        <f t="shared" si="1"/>
        <v>86.87295499999999</v>
      </c>
      <c r="K8" s="4" t="s">
        <v>122</v>
      </c>
      <c r="L8" s="4" t="s">
        <v>123</v>
      </c>
      <c r="M8" s="13">
        <v>6</v>
      </c>
      <c r="N8" s="3" t="s">
        <v>193</v>
      </c>
      <c r="O8" s="3" t="s">
        <v>533</v>
      </c>
    </row>
    <row r="9" spans="1:15" x14ac:dyDescent="0.2">
      <c r="A9" s="4" t="s">
        <v>20</v>
      </c>
      <c r="B9" s="4" t="s">
        <v>21</v>
      </c>
      <c r="C9" s="4" t="s">
        <v>89</v>
      </c>
      <c r="D9" s="3">
        <f t="shared" si="0"/>
        <v>86.357184999999987</v>
      </c>
      <c r="E9" s="3"/>
      <c r="F9" s="3"/>
      <c r="G9" s="3"/>
      <c r="H9" s="3">
        <v>5.8333000000000004</v>
      </c>
      <c r="I9" s="4">
        <v>0.29166500000000001</v>
      </c>
      <c r="J9" s="6">
        <f t="shared" si="1"/>
        <v>86.648849999999982</v>
      </c>
      <c r="K9" s="4" t="s">
        <v>128</v>
      </c>
      <c r="L9" s="4" t="s">
        <v>129</v>
      </c>
      <c r="M9" s="13">
        <v>7</v>
      </c>
      <c r="N9" s="3" t="s">
        <v>193</v>
      </c>
      <c r="O9" s="3" t="s">
        <v>533</v>
      </c>
    </row>
    <row r="10" spans="1:15" x14ac:dyDescent="0.2">
      <c r="A10" s="4" t="s">
        <v>26</v>
      </c>
      <c r="B10" s="4" t="s">
        <v>27</v>
      </c>
      <c r="C10" s="4" t="s">
        <v>92</v>
      </c>
      <c r="D10" s="3">
        <f t="shared" si="0"/>
        <v>85.802289999999999</v>
      </c>
      <c r="E10" s="3"/>
      <c r="F10" s="3"/>
      <c r="G10" s="3"/>
      <c r="H10" s="3">
        <v>13.616666666666667</v>
      </c>
      <c r="I10" s="4">
        <v>0.68083349999999998</v>
      </c>
      <c r="J10" s="6">
        <f t="shared" si="1"/>
        <v>86.483123500000005</v>
      </c>
      <c r="K10" s="4" t="s">
        <v>134</v>
      </c>
      <c r="L10" s="4" t="s">
        <v>135</v>
      </c>
      <c r="M10" s="13">
        <v>8</v>
      </c>
      <c r="N10" s="3" t="s">
        <v>193</v>
      </c>
      <c r="O10" s="3" t="s">
        <v>533</v>
      </c>
    </row>
    <row r="11" spans="1:15" x14ac:dyDescent="0.2">
      <c r="A11" s="4" t="s">
        <v>22</v>
      </c>
      <c r="B11" s="4" t="s">
        <v>23</v>
      </c>
      <c r="C11" s="4" t="s">
        <v>90</v>
      </c>
      <c r="D11" s="3">
        <f t="shared" si="0"/>
        <v>86.235204999999993</v>
      </c>
      <c r="E11" s="3"/>
      <c r="F11" s="3"/>
      <c r="G11" s="3"/>
      <c r="H11" s="3"/>
      <c r="I11" s="4">
        <v>0</v>
      </c>
      <c r="J11" s="6">
        <f t="shared" si="1"/>
        <v>86.235204999999993</v>
      </c>
      <c r="K11" s="4" t="s">
        <v>130</v>
      </c>
      <c r="L11" s="4" t="s">
        <v>131</v>
      </c>
      <c r="M11" s="13">
        <v>9</v>
      </c>
      <c r="N11" s="3" t="s">
        <v>193</v>
      </c>
      <c r="O11" s="3" t="s">
        <v>533</v>
      </c>
    </row>
    <row r="12" spans="1:15" x14ac:dyDescent="0.2">
      <c r="A12" s="4" t="s">
        <v>36</v>
      </c>
      <c r="B12" s="4" t="s">
        <v>37</v>
      </c>
      <c r="C12" s="4" t="s">
        <v>97</v>
      </c>
      <c r="D12" s="3">
        <f t="shared" si="0"/>
        <v>84.408640000000005</v>
      </c>
      <c r="E12" s="3"/>
      <c r="F12" s="3"/>
      <c r="G12" s="3"/>
      <c r="H12" s="3">
        <v>29.166666666666668</v>
      </c>
      <c r="I12" s="4">
        <v>1.4583349999999999</v>
      </c>
      <c r="J12" s="6">
        <f t="shared" si="1"/>
        <v>85.866975000000011</v>
      </c>
      <c r="K12" s="4" t="s">
        <v>142</v>
      </c>
      <c r="L12" s="4" t="s">
        <v>144</v>
      </c>
      <c r="M12" s="13">
        <v>10</v>
      </c>
      <c r="N12" s="3" t="s">
        <v>193</v>
      </c>
      <c r="O12" s="3" t="s">
        <v>533</v>
      </c>
    </row>
    <row r="13" spans="1:15" x14ac:dyDescent="0.2">
      <c r="A13" s="4" t="s">
        <v>30</v>
      </c>
      <c r="B13" s="4" t="s">
        <v>31</v>
      </c>
      <c r="C13" s="4" t="s">
        <v>94</v>
      </c>
      <c r="D13" s="3">
        <f t="shared" si="0"/>
        <v>85.439485000000005</v>
      </c>
      <c r="E13" s="3"/>
      <c r="F13" s="3"/>
      <c r="G13" s="3"/>
      <c r="H13" s="3">
        <v>7.7833333333333332</v>
      </c>
      <c r="I13" s="4">
        <v>0.38916499999999998</v>
      </c>
      <c r="J13" s="6">
        <f t="shared" si="1"/>
        <v>85.82865000000001</v>
      </c>
      <c r="K13" s="4" t="s">
        <v>138</v>
      </c>
      <c r="L13" s="4" t="s">
        <v>139</v>
      </c>
      <c r="M13" s="13">
        <v>11</v>
      </c>
      <c r="N13" s="3" t="s">
        <v>193</v>
      </c>
      <c r="O13" s="3" t="s">
        <v>533</v>
      </c>
    </row>
    <row r="14" spans="1:15" x14ac:dyDescent="0.2">
      <c r="A14" s="4" t="s">
        <v>24</v>
      </c>
      <c r="B14" s="4" t="s">
        <v>25</v>
      </c>
      <c r="C14" s="4" t="s">
        <v>91</v>
      </c>
      <c r="D14" s="3">
        <f t="shared" si="0"/>
        <v>85.822999999999993</v>
      </c>
      <c r="E14" s="3"/>
      <c r="F14" s="3"/>
      <c r="G14" s="3"/>
      <c r="H14" s="3"/>
      <c r="I14" s="4">
        <v>0</v>
      </c>
      <c r="J14" s="6">
        <f t="shared" si="1"/>
        <v>85.822999999999993</v>
      </c>
      <c r="K14" s="4" t="s">
        <v>132</v>
      </c>
      <c r="L14" s="4" t="s">
        <v>133</v>
      </c>
      <c r="M14" s="13">
        <v>12</v>
      </c>
      <c r="N14" s="3" t="s">
        <v>193</v>
      </c>
      <c r="O14" s="3" t="s">
        <v>533</v>
      </c>
    </row>
    <row r="15" spans="1:15" x14ac:dyDescent="0.2">
      <c r="A15" s="4" t="s">
        <v>42</v>
      </c>
      <c r="B15" s="4" t="s">
        <v>43</v>
      </c>
      <c r="C15" s="4" t="s">
        <v>100</v>
      </c>
      <c r="D15" s="3">
        <f t="shared" si="0"/>
        <v>83.498824999999997</v>
      </c>
      <c r="E15" s="3"/>
      <c r="F15" s="3">
        <v>28</v>
      </c>
      <c r="G15" s="3">
        <v>10</v>
      </c>
      <c r="H15" s="3">
        <v>5.8333000000000004</v>
      </c>
      <c r="I15" s="4">
        <v>2.191665</v>
      </c>
      <c r="J15" s="6">
        <f t="shared" si="1"/>
        <v>85.690489999999997</v>
      </c>
      <c r="K15" s="4" t="s">
        <v>151</v>
      </c>
      <c r="L15" s="4" t="s">
        <v>152</v>
      </c>
      <c r="M15" s="13">
        <v>13</v>
      </c>
      <c r="N15" s="3" t="s">
        <v>193</v>
      </c>
      <c r="O15" s="3" t="s">
        <v>533</v>
      </c>
    </row>
    <row r="16" spans="1:15" x14ac:dyDescent="0.2">
      <c r="A16" s="4" t="s">
        <v>44</v>
      </c>
      <c r="B16" s="4" t="s">
        <v>45</v>
      </c>
      <c r="C16" s="4" t="s">
        <v>101</v>
      </c>
      <c r="D16" s="3">
        <f t="shared" si="0"/>
        <v>83.852889999999988</v>
      </c>
      <c r="E16" s="3"/>
      <c r="F16" s="3">
        <v>30</v>
      </c>
      <c r="G16" s="3"/>
      <c r="H16" s="3"/>
      <c r="I16" s="4">
        <v>1.5</v>
      </c>
      <c r="J16" s="6">
        <f t="shared" si="1"/>
        <v>85.352889999999988</v>
      </c>
      <c r="K16" s="4" t="s">
        <v>130</v>
      </c>
      <c r="L16" s="4" t="s">
        <v>153</v>
      </c>
      <c r="M16" s="13">
        <v>14</v>
      </c>
      <c r="N16" s="3" t="s">
        <v>193</v>
      </c>
      <c r="O16" s="3" t="s">
        <v>533</v>
      </c>
    </row>
    <row r="17" spans="1:15" x14ac:dyDescent="0.2">
      <c r="A17" s="4" t="s">
        <v>56</v>
      </c>
      <c r="B17" s="4" t="s">
        <v>57</v>
      </c>
      <c r="C17" s="4" t="s">
        <v>107</v>
      </c>
      <c r="D17" s="3">
        <f t="shared" si="0"/>
        <v>82.787369999999996</v>
      </c>
      <c r="E17" s="3"/>
      <c r="F17" s="3">
        <v>40</v>
      </c>
      <c r="G17" s="3"/>
      <c r="H17" s="3">
        <v>5.8333333333333339</v>
      </c>
      <c r="I17" s="4">
        <v>2.2916650000000001</v>
      </c>
      <c r="J17" s="6">
        <f t="shared" si="1"/>
        <v>85.07903499999999</v>
      </c>
      <c r="K17" s="4" t="s">
        <v>163</v>
      </c>
      <c r="L17" s="4" t="s">
        <v>164</v>
      </c>
      <c r="M17" s="13">
        <v>15</v>
      </c>
      <c r="N17" s="3" t="s">
        <v>193</v>
      </c>
      <c r="O17" s="3" t="s">
        <v>533</v>
      </c>
    </row>
    <row r="18" spans="1:15" x14ac:dyDescent="0.2">
      <c r="A18" s="4" t="s">
        <v>34</v>
      </c>
      <c r="B18" s="4" t="s">
        <v>35</v>
      </c>
      <c r="C18" s="4" t="s">
        <v>96</v>
      </c>
      <c r="D18" s="3">
        <f t="shared" si="0"/>
        <v>84.639774999999986</v>
      </c>
      <c r="E18" s="3"/>
      <c r="F18" s="3"/>
      <c r="G18" s="3"/>
      <c r="H18" s="3">
        <v>5.8333333333333339</v>
      </c>
      <c r="I18" s="4">
        <v>0.29166500000000001</v>
      </c>
      <c r="J18" s="6">
        <f t="shared" si="1"/>
        <v>84.931439999999981</v>
      </c>
      <c r="K18" s="4" t="s">
        <v>142</v>
      </c>
      <c r="L18" s="4" t="s">
        <v>143</v>
      </c>
      <c r="M18" s="13">
        <v>16</v>
      </c>
      <c r="N18" s="3" t="s">
        <v>193</v>
      </c>
      <c r="O18" s="3" t="s">
        <v>533</v>
      </c>
    </row>
    <row r="19" spans="1:15" x14ac:dyDescent="0.2">
      <c r="A19" s="4" t="s">
        <v>48</v>
      </c>
      <c r="B19" s="4" t="s">
        <v>49</v>
      </c>
      <c r="C19" s="4" t="s">
        <v>103</v>
      </c>
      <c r="D19" s="3">
        <f t="shared" si="0"/>
        <v>83.695474999999988</v>
      </c>
      <c r="E19" s="3"/>
      <c r="F19" s="3"/>
      <c r="G19" s="3"/>
      <c r="H19" s="3">
        <v>10.208333333333334</v>
      </c>
      <c r="I19" s="4">
        <v>0.51041499999999995</v>
      </c>
      <c r="J19" s="6">
        <f t="shared" si="1"/>
        <v>84.205889999999982</v>
      </c>
      <c r="K19" s="4" t="s">
        <v>155</v>
      </c>
      <c r="L19" s="4" t="s">
        <v>146</v>
      </c>
      <c r="M19" s="13">
        <v>17</v>
      </c>
      <c r="N19" s="3" t="s">
        <v>193</v>
      </c>
      <c r="O19" s="3" t="s">
        <v>533</v>
      </c>
    </row>
    <row r="20" spans="1:15" x14ac:dyDescent="0.2">
      <c r="A20" s="4" t="s">
        <v>52</v>
      </c>
      <c r="B20" s="4" t="s">
        <v>53</v>
      </c>
      <c r="C20" s="4" t="s">
        <v>105</v>
      </c>
      <c r="D20" s="3">
        <f t="shared" si="0"/>
        <v>83.006534999999985</v>
      </c>
      <c r="E20" s="3"/>
      <c r="F20" s="3"/>
      <c r="G20" s="3"/>
      <c r="H20" s="3">
        <v>17.5</v>
      </c>
      <c r="I20" s="4">
        <v>0.875</v>
      </c>
      <c r="J20" s="6">
        <f t="shared" si="1"/>
        <v>83.881534999999985</v>
      </c>
      <c r="K20" s="4" t="s">
        <v>126</v>
      </c>
      <c r="L20" s="4" t="s">
        <v>158</v>
      </c>
      <c r="M20" s="13">
        <v>18</v>
      </c>
      <c r="N20" s="3" t="s">
        <v>193</v>
      </c>
      <c r="O20" s="3" t="s">
        <v>533</v>
      </c>
    </row>
    <row r="21" spans="1:15" x14ac:dyDescent="0.2">
      <c r="A21" s="4" t="s">
        <v>38</v>
      </c>
      <c r="B21" s="4" t="s">
        <v>39</v>
      </c>
      <c r="C21" s="4" t="s">
        <v>98</v>
      </c>
      <c r="D21" s="3">
        <f t="shared" si="0"/>
        <v>83.838544999999996</v>
      </c>
      <c r="E21" s="3"/>
      <c r="F21" s="3"/>
      <c r="G21" s="3"/>
      <c r="H21" s="3"/>
      <c r="I21" s="4">
        <v>0</v>
      </c>
      <c r="J21" s="6">
        <f t="shared" si="1"/>
        <v>83.838544999999996</v>
      </c>
      <c r="K21" s="4" t="s">
        <v>147</v>
      </c>
      <c r="L21" s="4" t="s">
        <v>148</v>
      </c>
      <c r="M21" s="13">
        <v>19</v>
      </c>
      <c r="N21" s="3" t="s">
        <v>192</v>
      </c>
      <c r="O21" s="3" t="s">
        <v>533</v>
      </c>
    </row>
    <row r="22" spans="1:15" x14ac:dyDescent="0.2">
      <c r="A22" s="4" t="s">
        <v>54</v>
      </c>
      <c r="B22" s="4" t="s">
        <v>55</v>
      </c>
      <c r="C22" s="4" t="s">
        <v>106</v>
      </c>
      <c r="D22" s="3">
        <f t="shared" si="0"/>
        <v>83.496544999999998</v>
      </c>
      <c r="E22" s="3"/>
      <c r="F22" s="3"/>
      <c r="G22" s="3"/>
      <c r="H22" s="3">
        <v>3.8833333333333337</v>
      </c>
      <c r="I22" s="4">
        <v>0.19416500000000003</v>
      </c>
      <c r="J22" s="6">
        <f t="shared" si="1"/>
        <v>83.690709999999996</v>
      </c>
      <c r="K22" s="4" t="s">
        <v>144</v>
      </c>
      <c r="L22" s="4" t="s">
        <v>160</v>
      </c>
      <c r="M22" s="13">
        <v>20</v>
      </c>
      <c r="N22" s="3" t="s">
        <v>193</v>
      </c>
      <c r="O22" s="3" t="s">
        <v>533</v>
      </c>
    </row>
    <row r="23" spans="1:15" x14ac:dyDescent="0.2">
      <c r="A23" s="4" t="s">
        <v>40</v>
      </c>
      <c r="B23" s="4" t="s">
        <v>41</v>
      </c>
      <c r="C23" s="4" t="s">
        <v>99</v>
      </c>
      <c r="D23" s="3">
        <f t="shared" si="0"/>
        <v>83.603040000000007</v>
      </c>
      <c r="E23" s="3"/>
      <c r="F23" s="3"/>
      <c r="G23" s="3"/>
      <c r="H23" s="3"/>
      <c r="I23" s="4">
        <v>0</v>
      </c>
      <c r="J23" s="6">
        <f t="shared" si="1"/>
        <v>83.603040000000007</v>
      </c>
      <c r="K23" s="4" t="s">
        <v>149</v>
      </c>
      <c r="L23" s="4" t="s">
        <v>150</v>
      </c>
      <c r="M23" s="13">
        <v>21</v>
      </c>
      <c r="N23" s="3" t="s">
        <v>193</v>
      </c>
      <c r="O23" s="3" t="s">
        <v>533</v>
      </c>
    </row>
    <row r="24" spans="1:15" x14ac:dyDescent="0.2">
      <c r="A24" s="4" t="s">
        <v>50</v>
      </c>
      <c r="B24" s="4" t="s">
        <v>51</v>
      </c>
      <c r="C24" s="4" t="s">
        <v>104</v>
      </c>
      <c r="D24" s="3">
        <f t="shared" si="0"/>
        <v>83.312150000000003</v>
      </c>
      <c r="E24" s="3"/>
      <c r="F24" s="3"/>
      <c r="G24" s="3"/>
      <c r="H24" s="3"/>
      <c r="I24" s="4">
        <v>0</v>
      </c>
      <c r="J24" s="6">
        <f t="shared" si="1"/>
        <v>83.312150000000003</v>
      </c>
      <c r="K24" s="4" t="s">
        <v>156</v>
      </c>
      <c r="L24" s="4" t="s">
        <v>157</v>
      </c>
      <c r="M24" s="13">
        <v>22</v>
      </c>
      <c r="N24" s="3" t="s">
        <v>193</v>
      </c>
      <c r="O24" s="3" t="s">
        <v>533</v>
      </c>
    </row>
    <row r="25" spans="1:15" x14ac:dyDescent="0.2">
      <c r="A25" s="4" t="s">
        <v>64</v>
      </c>
      <c r="B25" s="4" t="s">
        <v>65</v>
      </c>
      <c r="C25" s="4" t="s">
        <v>111</v>
      </c>
      <c r="D25" s="3">
        <f t="shared" si="0"/>
        <v>82.020529999999994</v>
      </c>
      <c r="E25" s="3"/>
      <c r="F25" s="3">
        <v>20</v>
      </c>
      <c r="G25" s="3"/>
      <c r="H25" s="3">
        <v>3.8833333333333337</v>
      </c>
      <c r="I25" s="4">
        <v>1.1941649999999999</v>
      </c>
      <c r="J25" s="6">
        <f t="shared" si="1"/>
        <v>83.214694999999992</v>
      </c>
      <c r="K25" s="4" t="s">
        <v>170</v>
      </c>
      <c r="L25" s="4" t="s">
        <v>163</v>
      </c>
      <c r="M25" s="13">
        <v>23</v>
      </c>
      <c r="N25" s="3" t="s">
        <v>193</v>
      </c>
      <c r="O25" s="3"/>
    </row>
    <row r="26" spans="1:15" x14ac:dyDescent="0.2">
      <c r="A26" s="4" t="s">
        <v>66</v>
      </c>
      <c r="B26" s="4" t="s">
        <v>67</v>
      </c>
      <c r="C26" s="4" t="s">
        <v>112</v>
      </c>
      <c r="D26" s="3">
        <f t="shared" si="0"/>
        <v>82.110969999999995</v>
      </c>
      <c r="E26" s="3"/>
      <c r="F26" s="3"/>
      <c r="G26" s="3"/>
      <c r="H26" s="3">
        <v>19.45</v>
      </c>
      <c r="I26" s="4">
        <v>0.97250000000000003</v>
      </c>
      <c r="J26" s="6">
        <f t="shared" si="1"/>
        <v>83.083469999999991</v>
      </c>
      <c r="K26" s="4" t="s">
        <v>172</v>
      </c>
      <c r="L26" s="4" t="s">
        <v>173</v>
      </c>
      <c r="M26" s="13">
        <v>24</v>
      </c>
      <c r="N26" s="3" t="s">
        <v>193</v>
      </c>
      <c r="O26" s="3"/>
    </row>
    <row r="27" spans="1:15" x14ac:dyDescent="0.2">
      <c r="A27" s="4" t="s">
        <v>76</v>
      </c>
      <c r="B27" s="4" t="s">
        <v>77</v>
      </c>
      <c r="C27" s="4" t="s">
        <v>117</v>
      </c>
      <c r="D27" s="3">
        <f t="shared" ref="D27:D38" si="2">C27*0.95</f>
        <v>81.102355000000003</v>
      </c>
      <c r="E27" s="3"/>
      <c r="F27" s="3">
        <v>20</v>
      </c>
      <c r="G27" s="3"/>
      <c r="H27" s="3">
        <v>5.8333333333333339</v>
      </c>
      <c r="I27" s="4">
        <v>1.2916650000000001</v>
      </c>
      <c r="J27" s="6">
        <f t="shared" ref="J27:J38" si="3">D27+I27</f>
        <v>82.394019999999998</v>
      </c>
      <c r="K27" s="4" t="s">
        <v>179</v>
      </c>
      <c r="L27" s="4" t="s">
        <v>183</v>
      </c>
      <c r="M27" s="13">
        <v>25</v>
      </c>
      <c r="N27" s="3" t="s">
        <v>193</v>
      </c>
      <c r="O27" s="3"/>
    </row>
    <row r="28" spans="1:15" x14ac:dyDescent="0.2">
      <c r="A28" s="4" t="s">
        <v>62</v>
      </c>
      <c r="B28" s="4" t="s">
        <v>63</v>
      </c>
      <c r="C28" s="4" t="s">
        <v>110</v>
      </c>
      <c r="D28" s="3">
        <f t="shared" si="2"/>
        <v>82.080569999999994</v>
      </c>
      <c r="E28" s="3"/>
      <c r="F28" s="3"/>
      <c r="G28" s="3"/>
      <c r="H28" s="3">
        <v>5.8333000000000004</v>
      </c>
      <c r="I28" s="4">
        <v>0.29166500000000001</v>
      </c>
      <c r="J28" s="6">
        <f t="shared" si="3"/>
        <v>82.372234999999989</v>
      </c>
      <c r="K28" s="4" t="s">
        <v>167</v>
      </c>
      <c r="L28" s="4" t="s">
        <v>168</v>
      </c>
      <c r="M28" s="13">
        <v>26</v>
      </c>
      <c r="N28" s="3" t="s">
        <v>193</v>
      </c>
      <c r="O28" s="3"/>
    </row>
    <row r="29" spans="1:15" x14ac:dyDescent="0.2">
      <c r="A29" s="4" t="s">
        <v>60</v>
      </c>
      <c r="B29" s="4" t="s">
        <v>61</v>
      </c>
      <c r="C29" s="4" t="s">
        <v>109</v>
      </c>
      <c r="D29" s="3">
        <f t="shared" si="2"/>
        <v>82.289569999999998</v>
      </c>
      <c r="E29" s="3"/>
      <c r="F29" s="3"/>
      <c r="G29" s="3"/>
      <c r="H29" s="3"/>
      <c r="I29" s="4">
        <v>0</v>
      </c>
      <c r="J29" s="6">
        <f t="shared" si="3"/>
        <v>82.289569999999998</v>
      </c>
      <c r="K29" s="4" t="s">
        <v>135</v>
      </c>
      <c r="L29" s="4" t="s">
        <v>157</v>
      </c>
      <c r="M29" s="13">
        <v>27</v>
      </c>
      <c r="N29" s="3" t="s">
        <v>193</v>
      </c>
      <c r="O29" s="3"/>
    </row>
    <row r="30" spans="1:15" x14ac:dyDescent="0.2">
      <c r="A30" s="4" t="s">
        <v>72</v>
      </c>
      <c r="B30" s="4" t="s">
        <v>73</v>
      </c>
      <c r="C30" s="4" t="s">
        <v>115</v>
      </c>
      <c r="D30" s="3">
        <f t="shared" si="2"/>
        <v>81.372059999999991</v>
      </c>
      <c r="E30" s="3"/>
      <c r="F30" s="3">
        <v>16</v>
      </c>
      <c r="G30" s="3"/>
      <c r="H30" s="3"/>
      <c r="I30" s="4">
        <v>0.8</v>
      </c>
      <c r="J30" s="6">
        <f t="shared" si="3"/>
        <v>82.172059999999988</v>
      </c>
      <c r="K30" s="4" t="s">
        <v>179</v>
      </c>
      <c r="L30" s="4" t="s">
        <v>180</v>
      </c>
      <c r="M30" s="13">
        <v>28</v>
      </c>
      <c r="N30" s="3" t="s">
        <v>193</v>
      </c>
      <c r="O30" s="3"/>
    </row>
    <row r="31" spans="1:15" x14ac:dyDescent="0.2">
      <c r="A31" s="4" t="s">
        <v>58</v>
      </c>
      <c r="B31" s="4" t="s">
        <v>59</v>
      </c>
      <c r="C31" s="4" t="s">
        <v>108</v>
      </c>
      <c r="D31" s="3">
        <f t="shared" si="2"/>
        <v>82.171295000000001</v>
      </c>
      <c r="E31" s="3"/>
      <c r="F31" s="3"/>
      <c r="G31" s="3"/>
      <c r="H31" s="3"/>
      <c r="I31" s="4">
        <v>0</v>
      </c>
      <c r="J31" s="6">
        <f t="shared" si="3"/>
        <v>82.171295000000001</v>
      </c>
      <c r="K31" s="4" t="s">
        <v>154</v>
      </c>
      <c r="L31" s="4" t="s">
        <v>165</v>
      </c>
      <c r="M31" s="13">
        <v>29</v>
      </c>
      <c r="N31" s="3" t="s">
        <v>193</v>
      </c>
      <c r="O31" s="3"/>
    </row>
    <row r="32" spans="1:15" x14ac:dyDescent="0.2">
      <c r="A32" s="4" t="s">
        <v>70</v>
      </c>
      <c r="B32" s="4" t="s">
        <v>71</v>
      </c>
      <c r="C32" s="4" t="s">
        <v>114</v>
      </c>
      <c r="D32" s="3">
        <f t="shared" si="2"/>
        <v>81.455564999999993</v>
      </c>
      <c r="E32" s="3"/>
      <c r="F32" s="3"/>
      <c r="G32" s="3"/>
      <c r="H32" s="3">
        <v>5.8333333333333339</v>
      </c>
      <c r="I32" s="4">
        <v>0.29166500000000001</v>
      </c>
      <c r="J32" s="6">
        <f t="shared" si="3"/>
        <v>81.747229999999988</v>
      </c>
      <c r="K32" s="4" t="s">
        <v>177</v>
      </c>
      <c r="L32" s="4" t="s">
        <v>178</v>
      </c>
      <c r="M32" s="13">
        <v>30</v>
      </c>
      <c r="N32" s="3" t="s">
        <v>193</v>
      </c>
      <c r="O32" s="3"/>
    </row>
    <row r="33" spans="1:15" x14ac:dyDescent="0.2">
      <c r="A33" s="4" t="s">
        <v>74</v>
      </c>
      <c r="B33" s="4" t="s">
        <v>75</v>
      </c>
      <c r="C33" s="4" t="s">
        <v>116</v>
      </c>
      <c r="D33" s="3">
        <f t="shared" si="2"/>
        <v>81.596260000000001</v>
      </c>
      <c r="E33" s="3"/>
      <c r="F33" s="3"/>
      <c r="G33" s="3"/>
      <c r="H33" s="3"/>
      <c r="I33" s="4">
        <v>0</v>
      </c>
      <c r="J33" s="6">
        <f t="shared" si="3"/>
        <v>81.596260000000001</v>
      </c>
      <c r="K33" s="4" t="s">
        <v>181</v>
      </c>
      <c r="L33" s="4" t="s">
        <v>182</v>
      </c>
      <c r="M33" s="13">
        <v>31</v>
      </c>
      <c r="N33" s="3" t="s">
        <v>193</v>
      </c>
      <c r="O33" s="3"/>
    </row>
    <row r="34" spans="1:15" x14ac:dyDescent="0.2">
      <c r="A34" s="4" t="s">
        <v>68</v>
      </c>
      <c r="B34" s="4" t="s">
        <v>69</v>
      </c>
      <c r="C34" s="4" t="s">
        <v>113</v>
      </c>
      <c r="D34" s="3">
        <f t="shared" si="2"/>
        <v>81.305844999999991</v>
      </c>
      <c r="E34" s="3"/>
      <c r="F34" s="3"/>
      <c r="G34" s="3"/>
      <c r="H34" s="3"/>
      <c r="I34" s="4">
        <v>0</v>
      </c>
      <c r="J34" s="6">
        <f t="shared" si="3"/>
        <v>81.305844999999991</v>
      </c>
      <c r="K34" s="4" t="s">
        <v>174</v>
      </c>
      <c r="L34" s="4" t="s">
        <v>175</v>
      </c>
      <c r="M34" s="13">
        <v>32</v>
      </c>
      <c r="N34" s="3" t="s">
        <v>193</v>
      </c>
      <c r="O34" s="3"/>
    </row>
    <row r="35" spans="1:15" x14ac:dyDescent="0.2">
      <c r="A35" s="4" t="s">
        <v>78</v>
      </c>
      <c r="B35" s="4" t="s">
        <v>79</v>
      </c>
      <c r="C35" s="4" t="s">
        <v>118</v>
      </c>
      <c r="D35" s="3">
        <f t="shared" si="2"/>
        <v>80.823624999999993</v>
      </c>
      <c r="E35" s="3"/>
      <c r="F35" s="3"/>
      <c r="G35" s="3"/>
      <c r="H35" s="3"/>
      <c r="I35" s="4">
        <v>0</v>
      </c>
      <c r="J35" s="6">
        <f t="shared" si="3"/>
        <v>80.823624999999993</v>
      </c>
      <c r="K35" s="4" t="s">
        <v>184</v>
      </c>
      <c r="L35" s="4" t="s">
        <v>143</v>
      </c>
      <c r="M35" s="13">
        <v>33</v>
      </c>
      <c r="N35" s="3" t="s">
        <v>193</v>
      </c>
      <c r="O35" s="3"/>
    </row>
    <row r="36" spans="1:15" x14ac:dyDescent="0.2">
      <c r="A36" s="4" t="s">
        <v>80</v>
      </c>
      <c r="B36" s="4" t="s">
        <v>81</v>
      </c>
      <c r="C36" s="4" t="s">
        <v>119</v>
      </c>
      <c r="D36" s="3">
        <f t="shared" si="2"/>
        <v>80.748384999999999</v>
      </c>
      <c r="E36" s="3"/>
      <c r="F36" s="3"/>
      <c r="G36" s="3"/>
      <c r="H36" s="3"/>
      <c r="I36" s="4">
        <v>0</v>
      </c>
      <c r="J36" s="6">
        <f t="shared" si="3"/>
        <v>80.748384999999999</v>
      </c>
      <c r="K36" s="4" t="s">
        <v>185</v>
      </c>
      <c r="L36" s="4" t="s">
        <v>186</v>
      </c>
      <c r="M36" s="13">
        <v>34</v>
      </c>
      <c r="N36" s="3" t="s">
        <v>193</v>
      </c>
      <c r="O36" s="3"/>
    </row>
    <row r="37" spans="1:15" x14ac:dyDescent="0.2">
      <c r="A37" s="4" t="s">
        <v>82</v>
      </c>
      <c r="B37" s="4" t="s">
        <v>83</v>
      </c>
      <c r="C37" s="4" t="s">
        <v>120</v>
      </c>
      <c r="D37" s="3">
        <f t="shared" si="2"/>
        <v>80.581374999999994</v>
      </c>
      <c r="E37" s="3"/>
      <c r="F37" s="3"/>
      <c r="G37" s="3"/>
      <c r="H37" s="3"/>
      <c r="I37" s="4">
        <v>0</v>
      </c>
      <c r="J37" s="6">
        <f t="shared" si="3"/>
        <v>80.581374999999994</v>
      </c>
      <c r="K37" s="4" t="s">
        <v>166</v>
      </c>
      <c r="L37" s="4" t="s">
        <v>187</v>
      </c>
      <c r="M37" s="13">
        <v>35</v>
      </c>
      <c r="N37" s="3" t="s">
        <v>193</v>
      </c>
      <c r="O37" s="3"/>
    </row>
    <row r="38" spans="1:15" x14ac:dyDescent="0.2">
      <c r="A38" s="4" t="s">
        <v>84</v>
      </c>
      <c r="B38" s="4" t="s">
        <v>85</v>
      </c>
      <c r="C38" s="4" t="s">
        <v>121</v>
      </c>
      <c r="D38" s="3">
        <f t="shared" si="2"/>
        <v>80.580995000000001</v>
      </c>
      <c r="E38" s="3"/>
      <c r="F38" s="3"/>
      <c r="G38" s="3"/>
      <c r="H38" s="3"/>
      <c r="I38" s="4">
        <v>0</v>
      </c>
      <c r="J38" s="6">
        <f t="shared" si="3"/>
        <v>80.580995000000001</v>
      </c>
      <c r="K38" s="4" t="s">
        <v>188</v>
      </c>
      <c r="L38" s="4" t="s">
        <v>189</v>
      </c>
      <c r="M38" s="13">
        <v>36</v>
      </c>
      <c r="N38" s="3" t="s">
        <v>193</v>
      </c>
      <c r="O38" s="3"/>
    </row>
  </sheetData>
  <sortState ref="A3:O38">
    <sortCondition ref="M3:M38"/>
  </sortState>
  <mergeCells count="12">
    <mergeCell ref="O1:O2"/>
    <mergeCell ref="I1:I2"/>
    <mergeCell ref="N1:N2"/>
    <mergeCell ref="A1:A2"/>
    <mergeCell ref="B1:B2"/>
    <mergeCell ref="C1:C2"/>
    <mergeCell ref="D1:D2"/>
    <mergeCell ref="E1:H1"/>
    <mergeCell ref="J1:J2"/>
    <mergeCell ref="K1:K2"/>
    <mergeCell ref="L1:L2"/>
    <mergeCell ref="M1:M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H29" sqref="H29"/>
    </sheetView>
  </sheetViews>
  <sheetFormatPr defaultRowHeight="14.25" x14ac:dyDescent="0.2"/>
  <cols>
    <col min="10" max="10" width="11.5" style="8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20"/>
      <c r="B2" s="20"/>
      <c r="C2" s="16"/>
      <c r="D2" s="16"/>
      <c r="E2" s="9" t="s">
        <v>10</v>
      </c>
      <c r="F2" s="9" t="s">
        <v>11</v>
      </c>
      <c r="G2" s="9" t="s">
        <v>12</v>
      </c>
      <c r="H2" s="9" t="s">
        <v>13</v>
      </c>
      <c r="I2" s="16"/>
      <c r="J2" s="22"/>
      <c r="K2" s="16"/>
      <c r="L2" s="16"/>
      <c r="M2" s="16"/>
      <c r="N2" s="23"/>
      <c r="O2" s="16"/>
    </row>
    <row r="3" spans="1:15" s="10" customFormat="1" ht="13.5" x14ac:dyDescent="0.2">
      <c r="A3" s="11" t="s">
        <v>196</v>
      </c>
      <c r="B3" s="11" t="s">
        <v>197</v>
      </c>
      <c r="C3" s="11" t="s">
        <v>219</v>
      </c>
      <c r="D3" s="11">
        <f t="shared" ref="D3:D14" si="0">C3*0.95</f>
        <v>82.563834999999997</v>
      </c>
      <c r="E3" s="11"/>
      <c r="F3" s="11">
        <v>28</v>
      </c>
      <c r="G3" s="11"/>
      <c r="H3" s="11">
        <v>8.75</v>
      </c>
      <c r="I3" s="11">
        <v>1.8375000000000001</v>
      </c>
      <c r="J3" s="12">
        <f t="shared" ref="J3:J14" si="1">D3+I3</f>
        <v>84.401335000000003</v>
      </c>
      <c r="K3" s="11" t="s">
        <v>231</v>
      </c>
      <c r="L3" s="11" t="s">
        <v>232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194</v>
      </c>
      <c r="B4" s="11" t="s">
        <v>195</v>
      </c>
      <c r="C4" s="11" t="s">
        <v>218</v>
      </c>
      <c r="D4" s="11">
        <f t="shared" si="0"/>
        <v>83.867899999999992</v>
      </c>
      <c r="E4" s="11"/>
      <c r="F4" s="11"/>
      <c r="G4" s="11"/>
      <c r="H4" s="11">
        <v>1.9444399999999999</v>
      </c>
      <c r="I4" s="11">
        <v>9.7222000000000003E-2</v>
      </c>
      <c r="J4" s="12">
        <f t="shared" si="1"/>
        <v>83.965121999999994</v>
      </c>
      <c r="K4" s="11" t="s">
        <v>162</v>
      </c>
      <c r="L4" s="11" t="s">
        <v>230</v>
      </c>
      <c r="M4" s="11">
        <v>2</v>
      </c>
      <c r="N4" s="11" t="s">
        <v>193</v>
      </c>
      <c r="O4" s="11" t="s">
        <v>533</v>
      </c>
    </row>
    <row r="5" spans="1:15" s="10" customFormat="1" ht="13.5" x14ac:dyDescent="0.2">
      <c r="A5" s="11" t="s">
        <v>200</v>
      </c>
      <c r="B5" s="11" t="s">
        <v>201</v>
      </c>
      <c r="C5" s="11" t="s">
        <v>221</v>
      </c>
      <c r="D5" s="11">
        <f t="shared" si="0"/>
        <v>82.019864999999996</v>
      </c>
      <c r="E5" s="11"/>
      <c r="F5" s="11">
        <v>20</v>
      </c>
      <c r="G5" s="11"/>
      <c r="H5" s="11">
        <v>8.75</v>
      </c>
      <c r="I5" s="11">
        <v>1.4375</v>
      </c>
      <c r="J5" s="12">
        <f t="shared" si="1"/>
        <v>83.457364999999996</v>
      </c>
      <c r="K5" s="11" t="s">
        <v>233</v>
      </c>
      <c r="L5" s="11" t="s">
        <v>165</v>
      </c>
      <c r="M5" s="11">
        <v>3</v>
      </c>
      <c r="N5" s="11" t="s">
        <v>193</v>
      </c>
      <c r="O5" s="11" t="s">
        <v>533</v>
      </c>
    </row>
    <row r="6" spans="1:15" s="10" customFormat="1" ht="13.5" x14ac:dyDescent="0.2">
      <c r="A6" s="11" t="s">
        <v>202</v>
      </c>
      <c r="B6" s="11" t="s">
        <v>203</v>
      </c>
      <c r="C6" s="11" t="s">
        <v>222</v>
      </c>
      <c r="D6" s="11">
        <f t="shared" si="0"/>
        <v>81.990889999999993</v>
      </c>
      <c r="E6" s="11"/>
      <c r="F6" s="11"/>
      <c r="G6" s="11"/>
      <c r="H6" s="11">
        <v>5.8333000000000004</v>
      </c>
      <c r="I6" s="11">
        <v>0.29166500000000001</v>
      </c>
      <c r="J6" s="12">
        <f t="shared" si="1"/>
        <v>82.282554999999988</v>
      </c>
      <c r="K6" s="11" t="s">
        <v>234</v>
      </c>
      <c r="L6" s="11" t="s">
        <v>231</v>
      </c>
      <c r="M6" s="11">
        <v>4</v>
      </c>
      <c r="N6" s="11" t="s">
        <v>193</v>
      </c>
      <c r="O6" s="11" t="s">
        <v>533</v>
      </c>
    </row>
    <row r="7" spans="1:15" s="10" customFormat="1" ht="13.5" x14ac:dyDescent="0.2">
      <c r="A7" s="11" t="s">
        <v>206</v>
      </c>
      <c r="B7" s="11" t="s">
        <v>207</v>
      </c>
      <c r="C7" s="11" t="s">
        <v>224</v>
      </c>
      <c r="D7" s="11">
        <f t="shared" si="0"/>
        <v>81.424689999999998</v>
      </c>
      <c r="E7" s="11"/>
      <c r="F7" s="11"/>
      <c r="G7" s="11"/>
      <c r="H7" s="11">
        <v>8.75</v>
      </c>
      <c r="I7" s="11">
        <v>0.4375</v>
      </c>
      <c r="J7" s="12">
        <f t="shared" si="1"/>
        <v>81.862189999999998</v>
      </c>
      <c r="K7" s="11" t="s">
        <v>237</v>
      </c>
      <c r="L7" s="11" t="s">
        <v>178</v>
      </c>
      <c r="M7" s="11">
        <v>5</v>
      </c>
      <c r="N7" s="11" t="s">
        <v>193</v>
      </c>
      <c r="O7" s="11" t="s">
        <v>533</v>
      </c>
    </row>
    <row r="8" spans="1:15" s="10" customFormat="1" ht="13.5" x14ac:dyDescent="0.2">
      <c r="A8" s="11" t="s">
        <v>198</v>
      </c>
      <c r="B8" s="11" t="s">
        <v>199</v>
      </c>
      <c r="C8" s="11" t="s">
        <v>220</v>
      </c>
      <c r="D8" s="11">
        <f t="shared" si="0"/>
        <v>81.834234999999993</v>
      </c>
      <c r="E8" s="11"/>
      <c r="F8" s="11"/>
      <c r="G8" s="11"/>
      <c r="H8" s="11"/>
      <c r="I8" s="11">
        <v>0</v>
      </c>
      <c r="J8" s="12">
        <f t="shared" si="1"/>
        <v>81.834234999999993</v>
      </c>
      <c r="K8" s="11" t="s">
        <v>158</v>
      </c>
      <c r="L8" s="11" t="s">
        <v>170</v>
      </c>
      <c r="M8" s="11">
        <v>6</v>
      </c>
      <c r="N8" s="11" t="s">
        <v>193</v>
      </c>
      <c r="O8" s="11" t="s">
        <v>533</v>
      </c>
    </row>
    <row r="9" spans="1:15" s="10" customFormat="1" ht="13.5" x14ac:dyDescent="0.2">
      <c r="A9" s="11" t="s">
        <v>204</v>
      </c>
      <c r="B9" s="11" t="s">
        <v>205</v>
      </c>
      <c r="C9" s="11" t="s">
        <v>223</v>
      </c>
      <c r="D9" s="11">
        <f t="shared" si="0"/>
        <v>81.689075000000003</v>
      </c>
      <c r="E9" s="11"/>
      <c r="F9" s="11"/>
      <c r="G9" s="11"/>
      <c r="H9" s="11"/>
      <c r="I9" s="11">
        <v>0</v>
      </c>
      <c r="J9" s="12">
        <f t="shared" si="1"/>
        <v>81.689075000000003</v>
      </c>
      <c r="K9" s="11" t="s">
        <v>235</v>
      </c>
      <c r="L9" s="11" t="s">
        <v>236</v>
      </c>
      <c r="M9" s="11">
        <v>7</v>
      </c>
      <c r="N9" s="11" t="s">
        <v>193</v>
      </c>
      <c r="O9" s="11" t="s">
        <v>533</v>
      </c>
    </row>
    <row r="10" spans="1:15" s="10" customFormat="1" ht="13.5" x14ac:dyDescent="0.2">
      <c r="A10" s="11" t="s">
        <v>216</v>
      </c>
      <c r="B10" s="11" t="s">
        <v>217</v>
      </c>
      <c r="C10" s="11" t="s">
        <v>229</v>
      </c>
      <c r="D10" s="11">
        <f t="shared" si="0"/>
        <v>79.300014999999988</v>
      </c>
      <c r="E10" s="11"/>
      <c r="F10" s="11">
        <v>12</v>
      </c>
      <c r="G10" s="11"/>
      <c r="H10" s="11">
        <v>8.75</v>
      </c>
      <c r="I10" s="11">
        <v>1.0375000000000001</v>
      </c>
      <c r="J10" s="12">
        <f t="shared" si="1"/>
        <v>80.337514999999982</v>
      </c>
      <c r="K10" s="11" t="s">
        <v>182</v>
      </c>
      <c r="L10" s="11" t="s">
        <v>238</v>
      </c>
      <c r="M10" s="11">
        <v>8</v>
      </c>
      <c r="N10" s="11" t="s">
        <v>193</v>
      </c>
      <c r="O10" s="11"/>
    </row>
    <row r="11" spans="1:15" s="10" customFormat="1" ht="13.5" x14ac:dyDescent="0.2">
      <c r="A11" s="11" t="s">
        <v>212</v>
      </c>
      <c r="B11" s="11" t="s">
        <v>213</v>
      </c>
      <c r="C11" s="11" t="s">
        <v>227</v>
      </c>
      <c r="D11" s="11">
        <f t="shared" si="0"/>
        <v>79.33050999999999</v>
      </c>
      <c r="E11" s="11"/>
      <c r="F11" s="11"/>
      <c r="G11" s="11"/>
      <c r="H11" s="11">
        <v>17.5</v>
      </c>
      <c r="I11" s="11">
        <v>0.875</v>
      </c>
      <c r="J11" s="12">
        <f t="shared" si="1"/>
        <v>80.20550999999999</v>
      </c>
      <c r="K11" s="11" t="s">
        <v>141</v>
      </c>
      <c r="L11" s="11" t="s">
        <v>240</v>
      </c>
      <c r="M11" s="11">
        <v>9</v>
      </c>
      <c r="N11" s="11" t="s">
        <v>192</v>
      </c>
      <c r="O11" s="11"/>
    </row>
    <row r="12" spans="1:15" s="10" customFormat="1" ht="13.5" x14ac:dyDescent="0.2">
      <c r="A12" s="11" t="s">
        <v>208</v>
      </c>
      <c r="B12" s="11" t="s">
        <v>209</v>
      </c>
      <c r="C12" s="11" t="s">
        <v>225</v>
      </c>
      <c r="D12" s="11">
        <f t="shared" si="0"/>
        <v>79.723049999999986</v>
      </c>
      <c r="E12" s="11"/>
      <c r="F12" s="11"/>
      <c r="G12" s="11"/>
      <c r="H12" s="11"/>
      <c r="I12" s="11">
        <v>0</v>
      </c>
      <c r="J12" s="12">
        <f t="shared" si="1"/>
        <v>79.723049999999986</v>
      </c>
      <c r="K12" s="11" t="s">
        <v>238</v>
      </c>
      <c r="L12" s="11" t="s">
        <v>239</v>
      </c>
      <c r="M12" s="11">
        <v>10</v>
      </c>
      <c r="N12" s="11" t="s">
        <v>193</v>
      </c>
      <c r="O12" s="11"/>
    </row>
    <row r="13" spans="1:15" s="10" customFormat="1" ht="13.5" x14ac:dyDescent="0.2">
      <c r="A13" s="11" t="s">
        <v>210</v>
      </c>
      <c r="B13" s="11" t="s">
        <v>211</v>
      </c>
      <c r="C13" s="11" t="s">
        <v>226</v>
      </c>
      <c r="D13" s="11">
        <f t="shared" si="0"/>
        <v>79.676594999999992</v>
      </c>
      <c r="E13" s="11"/>
      <c r="F13" s="11"/>
      <c r="G13" s="11"/>
      <c r="H13" s="11"/>
      <c r="I13" s="11">
        <v>0</v>
      </c>
      <c r="J13" s="12">
        <f t="shared" si="1"/>
        <v>79.676594999999992</v>
      </c>
      <c r="K13" s="11" t="s">
        <v>129</v>
      </c>
      <c r="L13" s="11" t="s">
        <v>238</v>
      </c>
      <c r="M13" s="11">
        <v>11</v>
      </c>
      <c r="N13" s="11" t="s">
        <v>192</v>
      </c>
      <c r="O13" s="11"/>
    </row>
    <row r="14" spans="1:15" s="10" customFormat="1" ht="13.5" x14ac:dyDescent="0.2">
      <c r="A14" s="11" t="s">
        <v>214</v>
      </c>
      <c r="B14" s="11" t="s">
        <v>215</v>
      </c>
      <c r="C14" s="11" t="s">
        <v>228</v>
      </c>
      <c r="D14" s="11">
        <f t="shared" si="0"/>
        <v>79.296784999999986</v>
      </c>
      <c r="E14" s="11"/>
      <c r="F14" s="11"/>
      <c r="G14" s="11"/>
      <c r="H14" s="11"/>
      <c r="I14" s="11">
        <v>0</v>
      </c>
      <c r="J14" s="12">
        <f t="shared" si="1"/>
        <v>79.296784999999986</v>
      </c>
      <c r="K14" s="11" t="s">
        <v>241</v>
      </c>
      <c r="L14" s="11" t="s">
        <v>159</v>
      </c>
      <c r="M14" s="11">
        <v>12</v>
      </c>
      <c r="N14" s="11" t="s">
        <v>193</v>
      </c>
      <c r="O14" s="11"/>
    </row>
  </sheetData>
  <sortState ref="A3:O14">
    <sortCondition descending="1" ref="J3:J14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workbookViewId="0">
      <selection activeCell="O15" sqref="O15"/>
    </sheetView>
  </sheetViews>
  <sheetFormatPr defaultRowHeight="14.25" x14ac:dyDescent="0.2"/>
  <cols>
    <col min="10" max="10" width="11.375" style="8" customWidth="1"/>
    <col min="15" max="15" width="17.87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20"/>
      <c r="B2" s="20"/>
      <c r="C2" s="16"/>
      <c r="D2" s="16"/>
      <c r="E2" s="9" t="s">
        <v>10</v>
      </c>
      <c r="F2" s="9" t="s">
        <v>11</v>
      </c>
      <c r="G2" s="9" t="s">
        <v>12</v>
      </c>
      <c r="H2" s="9" t="s">
        <v>13</v>
      </c>
      <c r="I2" s="16"/>
      <c r="J2" s="22"/>
      <c r="K2" s="16"/>
      <c r="L2" s="16"/>
      <c r="M2" s="16"/>
      <c r="N2" s="23"/>
      <c r="O2" s="16"/>
    </row>
    <row r="3" spans="1:15" s="10" customFormat="1" ht="13.5" x14ac:dyDescent="0.2">
      <c r="A3" s="11" t="s">
        <v>243</v>
      </c>
      <c r="B3" s="11" t="s">
        <v>244</v>
      </c>
      <c r="C3" s="11" t="s">
        <v>261</v>
      </c>
      <c r="D3" s="11">
        <f t="shared" ref="D3:D11" si="0">C3*0.95</f>
        <v>85.899474999999995</v>
      </c>
      <c r="E3" s="11"/>
      <c r="F3" s="11">
        <v>20</v>
      </c>
      <c r="G3" s="11"/>
      <c r="H3" s="11">
        <v>8.75</v>
      </c>
      <c r="I3" s="11">
        <v>1.4375</v>
      </c>
      <c r="J3" s="12">
        <f t="shared" ref="J3:J11" si="1">D3+I3</f>
        <v>87.336974999999995</v>
      </c>
      <c r="K3" s="11" t="s">
        <v>270</v>
      </c>
      <c r="L3" s="11" t="s">
        <v>271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247</v>
      </c>
      <c r="B4" s="11" t="s">
        <v>248</v>
      </c>
      <c r="C4" s="11" t="s">
        <v>263</v>
      </c>
      <c r="D4" s="11">
        <f t="shared" si="0"/>
        <v>83.113884999999996</v>
      </c>
      <c r="E4" s="11"/>
      <c r="F4" s="11">
        <v>20</v>
      </c>
      <c r="G4" s="11"/>
      <c r="H4" s="11"/>
      <c r="I4" s="11">
        <v>1</v>
      </c>
      <c r="J4" s="12">
        <f t="shared" si="1"/>
        <v>84.113884999999996</v>
      </c>
      <c r="K4" s="11" t="s">
        <v>172</v>
      </c>
      <c r="L4" s="11" t="s">
        <v>274</v>
      </c>
      <c r="M4" s="11">
        <v>2</v>
      </c>
      <c r="N4" s="11" t="s">
        <v>193</v>
      </c>
      <c r="O4" s="11" t="s">
        <v>533</v>
      </c>
    </row>
    <row r="5" spans="1:15" s="10" customFormat="1" ht="13.5" x14ac:dyDescent="0.2">
      <c r="A5" s="11" t="s">
        <v>245</v>
      </c>
      <c r="B5" s="11" t="s">
        <v>246</v>
      </c>
      <c r="C5" s="11" t="s">
        <v>262</v>
      </c>
      <c r="D5" s="11">
        <f t="shared" si="0"/>
        <v>83.385395000000003</v>
      </c>
      <c r="E5" s="11"/>
      <c r="F5" s="11"/>
      <c r="G5" s="11"/>
      <c r="H5" s="11">
        <v>8.75</v>
      </c>
      <c r="I5" s="11">
        <v>0.4375</v>
      </c>
      <c r="J5" s="12">
        <f t="shared" si="1"/>
        <v>83.822895000000003</v>
      </c>
      <c r="K5" s="11" t="s">
        <v>272</v>
      </c>
      <c r="L5" s="11" t="s">
        <v>273</v>
      </c>
      <c r="M5" s="11">
        <v>3</v>
      </c>
      <c r="N5" s="11" t="s">
        <v>193</v>
      </c>
      <c r="O5" s="11" t="s">
        <v>533</v>
      </c>
    </row>
    <row r="6" spans="1:15" s="10" customFormat="1" ht="13.5" x14ac:dyDescent="0.2">
      <c r="A6" s="11" t="s">
        <v>249</v>
      </c>
      <c r="B6" s="11" t="s">
        <v>250</v>
      </c>
      <c r="C6" s="11" t="s">
        <v>264</v>
      </c>
      <c r="D6" s="11">
        <f t="shared" si="0"/>
        <v>82.324054999999987</v>
      </c>
      <c r="E6" s="11"/>
      <c r="F6" s="11"/>
      <c r="G6" s="11"/>
      <c r="H6" s="11">
        <v>17.5</v>
      </c>
      <c r="I6" s="11">
        <v>0.875</v>
      </c>
      <c r="J6" s="12">
        <f t="shared" si="1"/>
        <v>83.199054999999987</v>
      </c>
      <c r="K6" s="11" t="s">
        <v>275</v>
      </c>
      <c r="L6" s="11" t="s">
        <v>276</v>
      </c>
      <c r="M6" s="11">
        <v>4</v>
      </c>
      <c r="N6" s="11" t="s">
        <v>193</v>
      </c>
      <c r="O6" s="11" t="s">
        <v>533</v>
      </c>
    </row>
    <row r="7" spans="1:15" s="10" customFormat="1" ht="13.5" x14ac:dyDescent="0.2">
      <c r="A7" s="11" t="s">
        <v>251</v>
      </c>
      <c r="B7" s="11" t="s">
        <v>252</v>
      </c>
      <c r="C7" s="11" t="s">
        <v>265</v>
      </c>
      <c r="D7" s="11">
        <f t="shared" si="0"/>
        <v>79.717160000000007</v>
      </c>
      <c r="E7" s="11"/>
      <c r="F7" s="11">
        <v>24</v>
      </c>
      <c r="G7" s="11"/>
      <c r="H7" s="11">
        <v>5.8333000000000004</v>
      </c>
      <c r="I7" s="11">
        <v>1.4916650000000002</v>
      </c>
      <c r="J7" s="12">
        <f t="shared" si="1"/>
        <v>81.208825000000004</v>
      </c>
      <c r="K7" s="11" t="s">
        <v>278</v>
      </c>
      <c r="L7" s="11" t="s">
        <v>276</v>
      </c>
      <c r="M7" s="11">
        <v>5</v>
      </c>
      <c r="N7" s="11" t="s">
        <v>193</v>
      </c>
      <c r="O7" s="11" t="s">
        <v>533</v>
      </c>
    </row>
    <row r="8" spans="1:15" s="10" customFormat="1" ht="13.5" x14ac:dyDescent="0.2">
      <c r="A8" s="11" t="s">
        <v>253</v>
      </c>
      <c r="B8" s="11" t="s">
        <v>254</v>
      </c>
      <c r="C8" s="11" t="s">
        <v>266</v>
      </c>
      <c r="D8" s="11">
        <f t="shared" si="0"/>
        <v>79.417244999999994</v>
      </c>
      <c r="E8" s="11"/>
      <c r="F8" s="11">
        <v>28</v>
      </c>
      <c r="G8" s="11"/>
      <c r="H8" s="11">
        <v>5.8333000000000004</v>
      </c>
      <c r="I8" s="11">
        <v>1.6916650000000002</v>
      </c>
      <c r="J8" s="12">
        <f t="shared" si="1"/>
        <v>81.108909999999995</v>
      </c>
      <c r="K8" s="11" t="s">
        <v>137</v>
      </c>
      <c r="L8" s="11" t="s">
        <v>166</v>
      </c>
      <c r="M8" s="11">
        <v>6</v>
      </c>
      <c r="N8" s="11" t="s">
        <v>193</v>
      </c>
      <c r="O8" s="11" t="s">
        <v>533</v>
      </c>
    </row>
    <row r="9" spans="1:15" s="10" customFormat="1" ht="13.5" x14ac:dyDescent="0.2">
      <c r="A9" s="11" t="s">
        <v>257</v>
      </c>
      <c r="B9" s="11" t="s">
        <v>258</v>
      </c>
      <c r="C9" s="11" t="s">
        <v>268</v>
      </c>
      <c r="D9" s="11">
        <f t="shared" si="0"/>
        <v>78.554739999999995</v>
      </c>
      <c r="E9" s="11"/>
      <c r="F9" s="11">
        <v>16</v>
      </c>
      <c r="G9" s="11"/>
      <c r="H9" s="11"/>
      <c r="I9" s="11">
        <v>0.8</v>
      </c>
      <c r="J9" s="12">
        <f t="shared" si="1"/>
        <v>79.354739999999993</v>
      </c>
      <c r="K9" s="11" t="s">
        <v>280</v>
      </c>
      <c r="L9" s="11" t="s">
        <v>232</v>
      </c>
      <c r="M9" s="11">
        <v>7</v>
      </c>
      <c r="N9" s="11" t="s">
        <v>193</v>
      </c>
      <c r="O9" s="11"/>
    </row>
    <row r="10" spans="1:15" s="10" customFormat="1" ht="13.5" x14ac:dyDescent="0.2">
      <c r="A10" s="11" t="s">
        <v>255</v>
      </c>
      <c r="B10" s="11" t="s">
        <v>256</v>
      </c>
      <c r="C10" s="11" t="s">
        <v>267</v>
      </c>
      <c r="D10" s="11">
        <f t="shared" si="0"/>
        <v>78.703984999999989</v>
      </c>
      <c r="E10" s="11"/>
      <c r="F10" s="11"/>
      <c r="G10" s="11"/>
      <c r="H10" s="11"/>
      <c r="I10" s="11">
        <v>0</v>
      </c>
      <c r="J10" s="12">
        <f t="shared" si="1"/>
        <v>78.703984999999989</v>
      </c>
      <c r="K10" s="11" t="s">
        <v>187</v>
      </c>
      <c r="L10" s="11" t="s">
        <v>279</v>
      </c>
      <c r="M10" s="11">
        <v>8</v>
      </c>
      <c r="N10" s="11" t="s">
        <v>193</v>
      </c>
      <c r="O10" s="11"/>
    </row>
    <row r="11" spans="1:15" s="10" customFormat="1" ht="13.5" x14ac:dyDescent="0.2">
      <c r="A11" s="11" t="s">
        <v>259</v>
      </c>
      <c r="B11" s="11" t="s">
        <v>260</v>
      </c>
      <c r="C11" s="11" t="s">
        <v>269</v>
      </c>
      <c r="D11" s="11">
        <f t="shared" si="0"/>
        <v>77.622124999999997</v>
      </c>
      <c r="E11" s="11"/>
      <c r="F11" s="11"/>
      <c r="G11" s="11"/>
      <c r="H11" s="11"/>
      <c r="I11" s="11">
        <v>0</v>
      </c>
      <c r="J11" s="12">
        <f t="shared" si="1"/>
        <v>77.622124999999997</v>
      </c>
      <c r="K11" s="11" t="s">
        <v>281</v>
      </c>
      <c r="L11" s="11" t="s">
        <v>169</v>
      </c>
      <c r="M11" s="11">
        <v>9</v>
      </c>
      <c r="N11" s="11" t="s">
        <v>193</v>
      </c>
      <c r="O11" s="11"/>
    </row>
  </sheetData>
  <sortState ref="A3:O11">
    <sortCondition descending="1" ref="J3:J11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"/>
  <sheetViews>
    <sheetView workbookViewId="0">
      <selection activeCell="E17" sqref="E17"/>
    </sheetView>
  </sheetViews>
  <sheetFormatPr defaultRowHeight="14.25" x14ac:dyDescent="0.2"/>
  <cols>
    <col min="4" max="4" width="9.5" bestFit="1" customWidth="1"/>
    <col min="10" max="10" width="14.875" style="8" customWidth="1"/>
    <col min="13" max="13" width="9.125" bestFit="1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21"/>
      <c r="K2" s="15"/>
      <c r="L2" s="15"/>
      <c r="M2" s="15"/>
      <c r="N2" s="17"/>
      <c r="O2" s="15"/>
    </row>
    <row r="3" spans="1:15" s="10" customFormat="1" ht="13.5" x14ac:dyDescent="0.2">
      <c r="A3" s="11" t="s">
        <v>282</v>
      </c>
      <c r="B3" s="11" t="s">
        <v>283</v>
      </c>
      <c r="C3" s="11" t="s">
        <v>294</v>
      </c>
      <c r="D3" s="11">
        <f>C3*0.95</f>
        <v>80.445809999999994</v>
      </c>
      <c r="E3" s="11"/>
      <c r="F3" s="11"/>
      <c r="G3" s="11"/>
      <c r="H3" s="11"/>
      <c r="I3" s="11"/>
      <c r="J3" s="12">
        <f>I3+D3</f>
        <v>80.445809999999994</v>
      </c>
      <c r="K3" s="11" t="s">
        <v>137</v>
      </c>
      <c r="L3" s="11" t="s">
        <v>157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284</v>
      </c>
      <c r="B4" s="11" t="s">
        <v>285</v>
      </c>
      <c r="C4" s="11" t="s">
        <v>295</v>
      </c>
      <c r="D4" s="11">
        <f t="shared" ref="D4:D8" si="0">C4*0.95</f>
        <v>77.084994999999992</v>
      </c>
      <c r="E4" s="11"/>
      <c r="F4" s="11"/>
      <c r="G4" s="11"/>
      <c r="H4" s="11"/>
      <c r="I4" s="11"/>
      <c r="J4" s="12">
        <f t="shared" ref="J4:J8" si="1">I4+D4</f>
        <v>77.084994999999992</v>
      </c>
      <c r="K4" s="11" t="s">
        <v>300</v>
      </c>
      <c r="L4" s="11" t="s">
        <v>301</v>
      </c>
      <c r="M4" s="11">
        <v>2</v>
      </c>
      <c r="N4" s="11" t="s">
        <v>531</v>
      </c>
      <c r="O4" s="11"/>
    </row>
    <row r="5" spans="1:15" s="10" customFormat="1" ht="13.5" x14ac:dyDescent="0.2">
      <c r="A5" s="11" t="s">
        <v>286</v>
      </c>
      <c r="B5" s="11" t="s">
        <v>287</v>
      </c>
      <c r="C5" s="11" t="s">
        <v>296</v>
      </c>
      <c r="D5" s="11">
        <f t="shared" si="0"/>
        <v>75.635104999999996</v>
      </c>
      <c r="E5" s="11"/>
      <c r="F5" s="11"/>
      <c r="G5" s="11"/>
      <c r="H5" s="11"/>
      <c r="I5" s="11"/>
      <c r="J5" s="12">
        <f t="shared" si="1"/>
        <v>75.635104999999996</v>
      </c>
      <c r="K5" s="11" t="s">
        <v>302</v>
      </c>
      <c r="L5" s="11" t="s">
        <v>233</v>
      </c>
      <c r="M5" s="11">
        <v>3</v>
      </c>
      <c r="N5" s="11" t="s">
        <v>193</v>
      </c>
      <c r="O5" s="11"/>
    </row>
    <row r="6" spans="1:15" s="10" customFormat="1" ht="13.5" x14ac:dyDescent="0.2">
      <c r="A6" s="11" t="s">
        <v>288</v>
      </c>
      <c r="B6" s="11" t="s">
        <v>289</v>
      </c>
      <c r="C6" s="11" t="s">
        <v>297</v>
      </c>
      <c r="D6" s="11">
        <f t="shared" si="0"/>
        <v>70.932794999999999</v>
      </c>
      <c r="E6" s="11"/>
      <c r="F6" s="11"/>
      <c r="G6" s="11"/>
      <c r="H6" s="11"/>
      <c r="I6" s="11"/>
      <c r="J6" s="12">
        <f t="shared" si="1"/>
        <v>70.932794999999999</v>
      </c>
      <c r="K6" s="11" t="s">
        <v>304</v>
      </c>
      <c r="L6" s="11" t="s">
        <v>170</v>
      </c>
      <c r="M6" s="11">
        <v>4</v>
      </c>
      <c r="N6" s="11" t="s">
        <v>193</v>
      </c>
      <c r="O6" s="11"/>
    </row>
    <row r="7" spans="1:15" s="10" customFormat="1" ht="13.5" x14ac:dyDescent="0.2">
      <c r="A7" s="11" t="s">
        <v>290</v>
      </c>
      <c r="B7" s="11" t="s">
        <v>291</v>
      </c>
      <c r="C7" s="11" t="s">
        <v>298</v>
      </c>
      <c r="D7" s="11">
        <f t="shared" si="0"/>
        <v>71.122794999999996</v>
      </c>
      <c r="E7" s="11"/>
      <c r="F7" s="11"/>
      <c r="G7" s="11"/>
      <c r="H7" s="11"/>
      <c r="I7" s="11"/>
      <c r="J7" s="12">
        <f t="shared" si="1"/>
        <v>71.122794999999996</v>
      </c>
      <c r="K7" s="11" t="s">
        <v>161</v>
      </c>
      <c r="L7" s="11" t="s">
        <v>305</v>
      </c>
      <c r="M7" s="11">
        <v>5</v>
      </c>
      <c r="N7" s="11" t="s">
        <v>193</v>
      </c>
      <c r="O7" s="11"/>
    </row>
    <row r="8" spans="1:15" s="10" customFormat="1" ht="13.5" x14ac:dyDescent="0.2">
      <c r="A8" s="11" t="s">
        <v>292</v>
      </c>
      <c r="B8" s="11" t="s">
        <v>293</v>
      </c>
      <c r="C8" s="11" t="s">
        <v>299</v>
      </c>
      <c r="D8" s="11">
        <f t="shared" si="0"/>
        <v>70.461309999999997</v>
      </c>
      <c r="E8" s="11"/>
      <c r="F8" s="11"/>
      <c r="G8" s="11"/>
      <c r="H8" s="11"/>
      <c r="I8" s="11"/>
      <c r="J8" s="12">
        <f t="shared" si="1"/>
        <v>70.461309999999997</v>
      </c>
      <c r="K8" s="11" t="s">
        <v>306</v>
      </c>
      <c r="L8" s="11" t="s">
        <v>307</v>
      </c>
      <c r="M8" s="11">
        <v>6</v>
      </c>
      <c r="N8" s="11" t="s">
        <v>193</v>
      </c>
      <c r="O8" s="11"/>
    </row>
  </sheetData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workbookViewId="0">
      <selection activeCell="J17" sqref="J17"/>
    </sheetView>
  </sheetViews>
  <sheetFormatPr defaultRowHeight="14.25" x14ac:dyDescent="0.2"/>
  <cols>
    <col min="10" max="10" width="13.2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310</v>
      </c>
      <c r="B3" s="11" t="s">
        <v>311</v>
      </c>
      <c r="C3" s="11" t="s">
        <v>334</v>
      </c>
      <c r="D3" s="11">
        <f t="shared" ref="D3:D10" si="0">C3*0.95</f>
        <v>86.73348</v>
      </c>
      <c r="E3" s="11"/>
      <c r="F3" s="11"/>
      <c r="G3" s="11"/>
      <c r="H3" s="11">
        <v>8.75</v>
      </c>
      <c r="I3" s="11">
        <v>0.4375</v>
      </c>
      <c r="J3" s="12">
        <f t="shared" ref="J3:J10" si="1">D3+I3</f>
        <v>87.17098</v>
      </c>
      <c r="K3" s="11" t="s">
        <v>326</v>
      </c>
      <c r="L3" s="11" t="s">
        <v>327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312</v>
      </c>
      <c r="B4" s="11" t="s">
        <v>313</v>
      </c>
      <c r="C4" s="11" t="s">
        <v>335</v>
      </c>
      <c r="D4" s="11">
        <f t="shared" si="0"/>
        <v>84.964484999999996</v>
      </c>
      <c r="E4" s="11"/>
      <c r="F4" s="11">
        <v>10</v>
      </c>
      <c r="G4" s="11"/>
      <c r="H4" s="11">
        <v>8.75</v>
      </c>
      <c r="I4" s="11">
        <v>0.9375</v>
      </c>
      <c r="J4" s="12">
        <f t="shared" si="1"/>
        <v>85.901984999999996</v>
      </c>
      <c r="K4" s="11" t="s">
        <v>167</v>
      </c>
      <c r="L4" s="11" t="s">
        <v>271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314</v>
      </c>
      <c r="B5" s="11" t="s">
        <v>315</v>
      </c>
      <c r="C5" s="11" t="s">
        <v>336</v>
      </c>
      <c r="D5" s="11">
        <f t="shared" si="0"/>
        <v>83.088899999999995</v>
      </c>
      <c r="E5" s="11"/>
      <c r="F5" s="11"/>
      <c r="G5" s="11"/>
      <c r="H5" s="11">
        <v>8.75</v>
      </c>
      <c r="I5" s="11">
        <v>0.4375</v>
      </c>
      <c r="J5" s="12">
        <f t="shared" si="1"/>
        <v>83.526399999999995</v>
      </c>
      <c r="K5" s="11" t="s">
        <v>328</v>
      </c>
      <c r="L5" s="11" t="s">
        <v>329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316</v>
      </c>
      <c r="B6" s="11" t="s">
        <v>317</v>
      </c>
      <c r="C6" s="11" t="s">
        <v>337</v>
      </c>
      <c r="D6" s="11">
        <f t="shared" si="0"/>
        <v>81.534604999999999</v>
      </c>
      <c r="E6" s="11"/>
      <c r="F6" s="11"/>
      <c r="G6" s="11"/>
      <c r="H6" s="11"/>
      <c r="I6" s="11">
        <v>0</v>
      </c>
      <c r="J6" s="12">
        <f t="shared" si="1"/>
        <v>81.534604999999999</v>
      </c>
      <c r="K6" s="11" t="s">
        <v>174</v>
      </c>
      <c r="L6" s="11" t="s">
        <v>330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318</v>
      </c>
      <c r="B7" s="11" t="s">
        <v>319</v>
      </c>
      <c r="C7" s="11" t="s">
        <v>338</v>
      </c>
      <c r="D7" s="11">
        <f t="shared" si="0"/>
        <v>81.324559999999991</v>
      </c>
      <c r="E7" s="11"/>
      <c r="F7" s="11"/>
      <c r="G7" s="11"/>
      <c r="H7" s="11"/>
      <c r="I7" s="11">
        <v>0</v>
      </c>
      <c r="J7" s="12">
        <f t="shared" si="1"/>
        <v>81.324559999999991</v>
      </c>
      <c r="K7" s="11" t="s">
        <v>176</v>
      </c>
      <c r="L7" s="11" t="s">
        <v>135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320</v>
      </c>
      <c r="B8" s="11" t="s">
        <v>321</v>
      </c>
      <c r="C8" s="11" t="s">
        <v>339</v>
      </c>
      <c r="D8" s="11">
        <f t="shared" si="0"/>
        <v>80.96374999999999</v>
      </c>
      <c r="E8" s="11"/>
      <c r="F8" s="11"/>
      <c r="G8" s="11"/>
      <c r="H8" s="11"/>
      <c r="I8" s="11">
        <v>0</v>
      </c>
      <c r="J8" s="12">
        <f t="shared" si="1"/>
        <v>80.96374999999999</v>
      </c>
      <c r="K8" s="11" t="s">
        <v>331</v>
      </c>
      <c r="L8" s="11" t="s">
        <v>332</v>
      </c>
      <c r="M8" s="11">
        <v>6</v>
      </c>
      <c r="N8" s="11" t="s">
        <v>532</v>
      </c>
      <c r="O8" s="11"/>
    </row>
    <row r="9" spans="1:15" s="10" customFormat="1" ht="13.5" x14ac:dyDescent="0.2">
      <c r="A9" s="11" t="s">
        <v>324</v>
      </c>
      <c r="B9" s="11" t="s">
        <v>325</v>
      </c>
      <c r="C9" s="11" t="s">
        <v>341</v>
      </c>
      <c r="D9" s="11">
        <f t="shared" si="0"/>
        <v>79.722290000000001</v>
      </c>
      <c r="E9" s="11"/>
      <c r="F9" s="11">
        <v>20</v>
      </c>
      <c r="G9" s="11"/>
      <c r="H9" s="11"/>
      <c r="I9" s="11">
        <v>1</v>
      </c>
      <c r="J9" s="12">
        <f t="shared" si="1"/>
        <v>80.722290000000001</v>
      </c>
      <c r="K9" s="11" t="s">
        <v>300</v>
      </c>
      <c r="L9" s="11" t="s">
        <v>180</v>
      </c>
      <c r="M9" s="11">
        <v>7</v>
      </c>
      <c r="N9" s="11" t="s">
        <v>532</v>
      </c>
      <c r="O9" s="11"/>
    </row>
    <row r="10" spans="1:15" s="10" customFormat="1" ht="13.5" x14ac:dyDescent="0.2">
      <c r="A10" s="11" t="s">
        <v>322</v>
      </c>
      <c r="B10" s="11" t="s">
        <v>323</v>
      </c>
      <c r="C10" s="11" t="s">
        <v>340</v>
      </c>
      <c r="D10" s="11">
        <f t="shared" si="0"/>
        <v>79.915520000000001</v>
      </c>
      <c r="E10" s="11"/>
      <c r="F10" s="11"/>
      <c r="G10" s="11"/>
      <c r="H10" s="11">
        <v>8.75</v>
      </c>
      <c r="I10" s="11">
        <v>0.4375</v>
      </c>
      <c r="J10" s="12">
        <f t="shared" si="1"/>
        <v>80.353020000000001</v>
      </c>
      <c r="K10" s="11" t="s">
        <v>333</v>
      </c>
      <c r="L10" s="11" t="s">
        <v>309</v>
      </c>
      <c r="M10" s="11">
        <v>8</v>
      </c>
      <c r="N10" s="11" t="s">
        <v>532</v>
      </c>
      <c r="O10" s="11"/>
    </row>
  </sheetData>
  <sortState ref="A3:O10">
    <sortCondition descending="1" ref="J3:J10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selection activeCell="R25" sqref="R25"/>
    </sheetView>
  </sheetViews>
  <sheetFormatPr defaultRowHeight="14.25" x14ac:dyDescent="0.2"/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352</v>
      </c>
      <c r="B3" s="11" t="s">
        <v>353</v>
      </c>
      <c r="C3" s="11" t="s">
        <v>417</v>
      </c>
      <c r="D3" s="11">
        <f t="shared" ref="D3:D37" si="0">C3*0.95</f>
        <v>86.252399999999994</v>
      </c>
      <c r="E3" s="11"/>
      <c r="F3" s="11">
        <v>36</v>
      </c>
      <c r="G3" s="11"/>
      <c r="H3" s="11">
        <v>32.083329999999997</v>
      </c>
      <c r="I3" s="11">
        <v>3.4041664999999997</v>
      </c>
      <c r="J3" s="12">
        <f t="shared" ref="J3:J37" si="1">D3+I3</f>
        <v>89.656566499999997</v>
      </c>
      <c r="K3" s="11" t="s">
        <v>448</v>
      </c>
      <c r="L3" s="11" t="s">
        <v>328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346</v>
      </c>
      <c r="B4" s="11" t="s">
        <v>347</v>
      </c>
      <c r="C4" s="11" t="s">
        <v>414</v>
      </c>
      <c r="D4" s="11">
        <f t="shared" si="0"/>
        <v>86.233305000000001</v>
      </c>
      <c r="E4" s="11"/>
      <c r="F4" s="11">
        <v>24</v>
      </c>
      <c r="G4" s="11"/>
      <c r="H4" s="11">
        <v>35</v>
      </c>
      <c r="I4" s="11">
        <v>2.95</v>
      </c>
      <c r="J4" s="12">
        <f t="shared" si="1"/>
        <v>89.183305000000004</v>
      </c>
      <c r="K4" s="11" t="s">
        <v>140</v>
      </c>
      <c r="L4" s="11" t="s">
        <v>143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350</v>
      </c>
      <c r="B5" s="11" t="s">
        <v>351</v>
      </c>
      <c r="C5" s="11" t="s">
        <v>416</v>
      </c>
      <c r="D5" s="11">
        <f t="shared" si="0"/>
        <v>86.140109999999993</v>
      </c>
      <c r="E5" s="11"/>
      <c r="F5" s="11">
        <v>28</v>
      </c>
      <c r="G5" s="11">
        <v>5</v>
      </c>
      <c r="H5" s="11">
        <v>8.75</v>
      </c>
      <c r="I5" s="11">
        <f>41.75*0.05</f>
        <v>2.0874999999999999</v>
      </c>
      <c r="J5" s="12">
        <f t="shared" si="1"/>
        <v>88.227609999999999</v>
      </c>
      <c r="K5" s="11" t="s">
        <v>127</v>
      </c>
      <c r="L5" s="11" t="s">
        <v>272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344</v>
      </c>
      <c r="B6" s="11" t="s">
        <v>345</v>
      </c>
      <c r="C6" s="11" t="s">
        <v>413</v>
      </c>
      <c r="D6" s="11">
        <f t="shared" si="0"/>
        <v>87.035390000000007</v>
      </c>
      <c r="E6" s="11"/>
      <c r="F6" s="11"/>
      <c r="G6" s="11"/>
      <c r="H6" s="11">
        <v>19.45</v>
      </c>
      <c r="I6" s="11">
        <v>0.97250000000000003</v>
      </c>
      <c r="J6" s="12">
        <f t="shared" si="1"/>
        <v>88.007890000000003</v>
      </c>
      <c r="K6" s="11" t="s">
        <v>150</v>
      </c>
      <c r="L6" s="11" t="s">
        <v>447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342</v>
      </c>
      <c r="B7" s="11" t="s">
        <v>343</v>
      </c>
      <c r="C7" s="11" t="s">
        <v>412</v>
      </c>
      <c r="D7" s="11">
        <f t="shared" si="0"/>
        <v>87.271180000000001</v>
      </c>
      <c r="E7" s="11"/>
      <c r="F7" s="11"/>
      <c r="G7" s="11"/>
      <c r="H7" s="11">
        <v>8.75</v>
      </c>
      <c r="I7" s="11">
        <v>0.4375</v>
      </c>
      <c r="J7" s="12">
        <f t="shared" si="1"/>
        <v>87.708680000000001</v>
      </c>
      <c r="K7" s="11" t="s">
        <v>176</v>
      </c>
      <c r="L7" s="11" t="s">
        <v>148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372</v>
      </c>
      <c r="B8" s="11" t="s">
        <v>373</v>
      </c>
      <c r="C8" s="11" t="s">
        <v>427</v>
      </c>
      <c r="D8" s="11">
        <f t="shared" si="0"/>
        <v>84.139219999999995</v>
      </c>
      <c r="E8" s="11"/>
      <c r="F8" s="11">
        <v>36</v>
      </c>
      <c r="G8" s="11"/>
      <c r="H8" s="11">
        <v>21.383330000000001</v>
      </c>
      <c r="I8" s="11">
        <v>2.8691665000000004</v>
      </c>
      <c r="J8" s="12">
        <f t="shared" si="1"/>
        <v>87.0083865</v>
      </c>
      <c r="K8" s="11" t="s">
        <v>452</v>
      </c>
      <c r="L8" s="11" t="s">
        <v>455</v>
      </c>
      <c r="M8" s="11">
        <v>6</v>
      </c>
      <c r="N8" s="11" t="s">
        <v>532</v>
      </c>
      <c r="O8" s="11" t="s">
        <v>534</v>
      </c>
    </row>
    <row r="9" spans="1:15" s="10" customFormat="1" ht="13.5" x14ac:dyDescent="0.2">
      <c r="A9" s="11" t="s">
        <v>354</v>
      </c>
      <c r="B9" s="11" t="s">
        <v>355</v>
      </c>
      <c r="C9" s="11" t="s">
        <v>418</v>
      </c>
      <c r="D9" s="11">
        <f t="shared" si="0"/>
        <v>85.884084999999999</v>
      </c>
      <c r="E9" s="11"/>
      <c r="F9" s="11"/>
      <c r="G9" s="11"/>
      <c r="H9" s="11">
        <v>19.45</v>
      </c>
      <c r="I9" s="11">
        <v>0.97250000000000003</v>
      </c>
      <c r="J9" s="12">
        <f t="shared" si="1"/>
        <v>86.856584999999995</v>
      </c>
      <c r="K9" s="11" t="s">
        <v>330</v>
      </c>
      <c r="L9" s="11" t="s">
        <v>277</v>
      </c>
      <c r="M9" s="11">
        <v>7</v>
      </c>
      <c r="N9" s="11" t="s">
        <v>532</v>
      </c>
      <c r="O9" s="11" t="s">
        <v>534</v>
      </c>
    </row>
    <row r="10" spans="1:15" s="10" customFormat="1" ht="13.5" x14ac:dyDescent="0.2">
      <c r="A10" s="11" t="s">
        <v>356</v>
      </c>
      <c r="B10" s="11" t="s">
        <v>357</v>
      </c>
      <c r="C10" s="11" t="s">
        <v>419</v>
      </c>
      <c r="D10" s="11">
        <f t="shared" si="0"/>
        <v>85.062145000000001</v>
      </c>
      <c r="E10" s="11"/>
      <c r="F10" s="11">
        <v>32</v>
      </c>
      <c r="G10" s="11"/>
      <c r="H10" s="11"/>
      <c r="I10" s="11">
        <v>1.6</v>
      </c>
      <c r="J10" s="12">
        <f t="shared" si="1"/>
        <v>86.662144999999995</v>
      </c>
      <c r="K10" s="11" t="s">
        <v>449</v>
      </c>
      <c r="L10" s="11" t="s">
        <v>125</v>
      </c>
      <c r="M10" s="11">
        <v>8</v>
      </c>
      <c r="N10" s="11" t="s">
        <v>532</v>
      </c>
      <c r="O10" s="11" t="s">
        <v>534</v>
      </c>
    </row>
    <row r="11" spans="1:15" s="10" customFormat="1" ht="13.5" x14ac:dyDescent="0.2">
      <c r="A11" s="11" t="s">
        <v>360</v>
      </c>
      <c r="B11" s="11" t="s">
        <v>361</v>
      </c>
      <c r="C11" s="11" t="s">
        <v>421</v>
      </c>
      <c r="D11" s="11">
        <f t="shared" si="0"/>
        <v>85.176334999999995</v>
      </c>
      <c r="E11" s="11"/>
      <c r="F11" s="11">
        <v>28</v>
      </c>
      <c r="G11" s="11"/>
      <c r="H11" s="11"/>
      <c r="I11" s="11">
        <v>1.4000000000000001</v>
      </c>
      <c r="J11" s="12">
        <f t="shared" si="1"/>
        <v>86.576335</v>
      </c>
      <c r="K11" s="11" t="s">
        <v>151</v>
      </c>
      <c r="L11" s="11" t="s">
        <v>166</v>
      </c>
      <c r="M11" s="11">
        <v>9</v>
      </c>
      <c r="N11" s="11" t="s">
        <v>532</v>
      </c>
      <c r="O11" s="11" t="s">
        <v>534</v>
      </c>
    </row>
    <row r="12" spans="1:15" s="10" customFormat="1" ht="13.5" x14ac:dyDescent="0.2">
      <c r="A12" s="11" t="s">
        <v>362</v>
      </c>
      <c r="B12" s="11" t="s">
        <v>363</v>
      </c>
      <c r="C12" s="11" t="s">
        <v>422</v>
      </c>
      <c r="D12" s="11">
        <f t="shared" si="0"/>
        <v>85.618940000000009</v>
      </c>
      <c r="E12" s="11"/>
      <c r="F12" s="11"/>
      <c r="G12" s="11"/>
      <c r="H12" s="11">
        <v>17.5</v>
      </c>
      <c r="I12" s="11">
        <v>0.875</v>
      </c>
      <c r="J12" s="12">
        <f t="shared" si="1"/>
        <v>86.493940000000009</v>
      </c>
      <c r="K12" s="11" t="s">
        <v>450</v>
      </c>
      <c r="L12" s="11" t="s">
        <v>166</v>
      </c>
      <c r="M12" s="11">
        <v>10</v>
      </c>
      <c r="N12" s="11" t="s">
        <v>532</v>
      </c>
      <c r="O12" s="11" t="s">
        <v>534</v>
      </c>
    </row>
    <row r="13" spans="1:15" s="10" customFormat="1" ht="13.5" x14ac:dyDescent="0.2">
      <c r="A13" s="11" t="s">
        <v>348</v>
      </c>
      <c r="B13" s="11" t="s">
        <v>349</v>
      </c>
      <c r="C13" s="11" t="s">
        <v>415</v>
      </c>
      <c r="D13" s="11">
        <f t="shared" si="0"/>
        <v>86.324029999999993</v>
      </c>
      <c r="E13" s="11"/>
      <c r="F13" s="11"/>
      <c r="G13" s="11"/>
      <c r="H13" s="11"/>
      <c r="I13" s="11">
        <v>0</v>
      </c>
      <c r="J13" s="12">
        <f t="shared" si="1"/>
        <v>86.324029999999993</v>
      </c>
      <c r="K13" s="11" t="s">
        <v>159</v>
      </c>
      <c r="L13" s="11" t="s">
        <v>130</v>
      </c>
      <c r="M13" s="11">
        <v>11</v>
      </c>
      <c r="N13" s="11" t="s">
        <v>532</v>
      </c>
      <c r="O13" s="11" t="s">
        <v>534</v>
      </c>
    </row>
    <row r="14" spans="1:15" s="10" customFormat="1" ht="13.5" x14ac:dyDescent="0.2">
      <c r="A14" s="11" t="s">
        <v>368</v>
      </c>
      <c r="B14" s="11" t="s">
        <v>369</v>
      </c>
      <c r="C14" s="11" t="s">
        <v>425</v>
      </c>
      <c r="D14" s="11">
        <f t="shared" si="0"/>
        <v>84.655069999999995</v>
      </c>
      <c r="E14" s="11"/>
      <c r="F14" s="11">
        <v>24</v>
      </c>
      <c r="G14" s="11"/>
      <c r="H14" s="11">
        <v>8.75</v>
      </c>
      <c r="I14" s="11">
        <v>1.6375000000000002</v>
      </c>
      <c r="J14" s="12">
        <f t="shared" si="1"/>
        <v>86.292569999999998</v>
      </c>
      <c r="K14" s="11" t="s">
        <v>453</v>
      </c>
      <c r="L14" s="11" t="s">
        <v>454</v>
      </c>
      <c r="M14" s="11">
        <v>12</v>
      </c>
      <c r="N14" s="11" t="s">
        <v>532</v>
      </c>
      <c r="O14" s="11" t="s">
        <v>534</v>
      </c>
    </row>
    <row r="15" spans="1:15" s="10" customFormat="1" ht="13.5" x14ac:dyDescent="0.2">
      <c r="A15" s="11" t="s">
        <v>358</v>
      </c>
      <c r="B15" s="11" t="s">
        <v>359</v>
      </c>
      <c r="C15" s="11" t="s">
        <v>420</v>
      </c>
      <c r="D15" s="11">
        <f t="shared" si="0"/>
        <v>85.086084999999997</v>
      </c>
      <c r="E15" s="11"/>
      <c r="F15" s="11">
        <v>20</v>
      </c>
      <c r="G15" s="11"/>
      <c r="H15" s="11"/>
      <c r="I15" s="11">
        <v>1</v>
      </c>
      <c r="J15" s="12">
        <f t="shared" si="1"/>
        <v>86.086084999999997</v>
      </c>
      <c r="K15" s="11" t="s">
        <v>142</v>
      </c>
      <c r="L15" s="11" t="s">
        <v>300</v>
      </c>
      <c r="M15" s="11">
        <v>13</v>
      </c>
      <c r="N15" s="11" t="s">
        <v>532</v>
      </c>
      <c r="O15" s="11" t="s">
        <v>534</v>
      </c>
    </row>
    <row r="16" spans="1:15" s="10" customFormat="1" ht="13.5" x14ac:dyDescent="0.2">
      <c r="A16" s="11" t="s">
        <v>370</v>
      </c>
      <c r="B16" s="11" t="s">
        <v>371</v>
      </c>
      <c r="C16" s="11" t="s">
        <v>426</v>
      </c>
      <c r="D16" s="11">
        <f t="shared" si="0"/>
        <v>84.33663</v>
      </c>
      <c r="E16" s="11"/>
      <c r="F16" s="11">
        <v>28</v>
      </c>
      <c r="G16" s="11"/>
      <c r="H16" s="11"/>
      <c r="I16" s="11">
        <v>1.4000000000000001</v>
      </c>
      <c r="J16" s="12">
        <f t="shared" si="1"/>
        <v>85.736630000000005</v>
      </c>
      <c r="K16" s="11" t="s">
        <v>303</v>
      </c>
      <c r="L16" s="11" t="s">
        <v>301</v>
      </c>
      <c r="M16" s="11">
        <v>14</v>
      </c>
      <c r="N16" s="11" t="s">
        <v>532</v>
      </c>
      <c r="O16" s="11" t="s">
        <v>534</v>
      </c>
    </row>
    <row r="17" spans="1:15" s="10" customFormat="1" ht="13.5" x14ac:dyDescent="0.2">
      <c r="A17" s="11" t="s">
        <v>364</v>
      </c>
      <c r="B17" s="11" t="s">
        <v>365</v>
      </c>
      <c r="C17" s="11" t="s">
        <v>423</v>
      </c>
      <c r="D17" s="11">
        <f t="shared" si="0"/>
        <v>85.164839999999998</v>
      </c>
      <c r="E17" s="11"/>
      <c r="F17" s="11"/>
      <c r="G17" s="11"/>
      <c r="H17" s="11"/>
      <c r="I17" s="11">
        <v>0</v>
      </c>
      <c r="J17" s="12">
        <f t="shared" si="1"/>
        <v>85.164839999999998</v>
      </c>
      <c r="K17" s="11" t="s">
        <v>451</v>
      </c>
      <c r="L17" s="11" t="s">
        <v>163</v>
      </c>
      <c r="M17" s="11">
        <v>15</v>
      </c>
      <c r="N17" s="11" t="s">
        <v>532</v>
      </c>
      <c r="O17" s="11" t="s">
        <v>534</v>
      </c>
    </row>
    <row r="18" spans="1:15" s="10" customFormat="1" ht="13.5" x14ac:dyDescent="0.2">
      <c r="A18" s="11" t="s">
        <v>380</v>
      </c>
      <c r="B18" s="11" t="s">
        <v>381</v>
      </c>
      <c r="C18" s="11" t="s">
        <v>431</v>
      </c>
      <c r="D18" s="11">
        <f t="shared" si="0"/>
        <v>82.593665000000001</v>
      </c>
      <c r="E18" s="11"/>
      <c r="F18" s="11">
        <v>30</v>
      </c>
      <c r="G18" s="11"/>
      <c r="H18" s="11">
        <v>19.45</v>
      </c>
      <c r="I18" s="11">
        <v>2.4725000000000001</v>
      </c>
      <c r="J18" s="12">
        <f t="shared" si="1"/>
        <v>85.066164999999998</v>
      </c>
      <c r="K18" s="11" t="s">
        <v>231</v>
      </c>
      <c r="L18" s="11" t="s">
        <v>182</v>
      </c>
      <c r="M18" s="11">
        <v>16</v>
      </c>
      <c r="N18" s="11" t="s">
        <v>532</v>
      </c>
      <c r="O18" s="11" t="s">
        <v>534</v>
      </c>
    </row>
    <row r="19" spans="1:15" s="10" customFormat="1" ht="13.5" x14ac:dyDescent="0.2">
      <c r="A19" s="11" t="s">
        <v>378</v>
      </c>
      <c r="B19" s="11" t="s">
        <v>379</v>
      </c>
      <c r="C19" s="11" t="s">
        <v>430</v>
      </c>
      <c r="D19" s="11">
        <f t="shared" si="0"/>
        <v>83.683219999999992</v>
      </c>
      <c r="E19" s="11"/>
      <c r="F19" s="11">
        <v>20</v>
      </c>
      <c r="G19" s="11"/>
      <c r="H19" s="11"/>
      <c r="I19" s="11">
        <f>F19*0.05</f>
        <v>1</v>
      </c>
      <c r="J19" s="12">
        <f t="shared" si="1"/>
        <v>84.683219999999992</v>
      </c>
      <c r="K19" s="11" t="s">
        <v>272</v>
      </c>
      <c r="L19" s="11" t="s">
        <v>333</v>
      </c>
      <c r="M19" s="11">
        <v>17</v>
      </c>
      <c r="N19" s="11" t="s">
        <v>532</v>
      </c>
      <c r="O19" s="11" t="s">
        <v>534</v>
      </c>
    </row>
    <row r="20" spans="1:15" s="10" customFormat="1" ht="13.5" x14ac:dyDescent="0.2">
      <c r="A20" s="11" t="s">
        <v>366</v>
      </c>
      <c r="B20" s="11" t="s">
        <v>367</v>
      </c>
      <c r="C20" s="11" t="s">
        <v>424</v>
      </c>
      <c r="D20" s="11">
        <f t="shared" si="0"/>
        <v>84.200400000000002</v>
      </c>
      <c r="E20" s="11"/>
      <c r="F20" s="11"/>
      <c r="G20" s="11"/>
      <c r="H20" s="11">
        <v>5.8333300000000001</v>
      </c>
      <c r="I20" s="11">
        <v>0.2916665</v>
      </c>
      <c r="J20" s="12">
        <f t="shared" si="1"/>
        <v>84.492066500000007</v>
      </c>
      <c r="K20" s="11" t="s">
        <v>171</v>
      </c>
      <c r="L20" s="11" t="s">
        <v>452</v>
      </c>
      <c r="M20" s="11">
        <v>18</v>
      </c>
      <c r="N20" s="11" t="s">
        <v>532</v>
      </c>
      <c r="O20" s="11" t="s">
        <v>534</v>
      </c>
    </row>
    <row r="21" spans="1:15" s="10" customFormat="1" ht="13.5" x14ac:dyDescent="0.2">
      <c r="A21" s="11" t="s">
        <v>376</v>
      </c>
      <c r="B21" s="11" t="s">
        <v>377</v>
      </c>
      <c r="C21" s="11" t="s">
        <v>429</v>
      </c>
      <c r="D21" s="11">
        <f t="shared" si="0"/>
        <v>84.179784999999995</v>
      </c>
      <c r="E21" s="11"/>
      <c r="F21" s="11"/>
      <c r="G21" s="11"/>
      <c r="H21" s="11"/>
      <c r="I21" s="11">
        <v>0</v>
      </c>
      <c r="J21" s="12">
        <f t="shared" si="1"/>
        <v>84.179784999999995</v>
      </c>
      <c r="K21" s="11" t="s">
        <v>235</v>
      </c>
      <c r="L21" s="11" t="s">
        <v>456</v>
      </c>
      <c r="M21" s="11">
        <v>19</v>
      </c>
      <c r="N21" s="11" t="s">
        <v>532</v>
      </c>
      <c r="O21" s="11" t="s">
        <v>534</v>
      </c>
    </row>
    <row r="22" spans="1:15" s="10" customFormat="1" ht="13.5" x14ac:dyDescent="0.2">
      <c r="A22" s="11" t="s">
        <v>374</v>
      </c>
      <c r="B22" s="11" t="s">
        <v>375</v>
      </c>
      <c r="C22" s="11" t="s">
        <v>428</v>
      </c>
      <c r="D22" s="11">
        <f t="shared" si="0"/>
        <v>84.177694999999986</v>
      </c>
      <c r="E22" s="11"/>
      <c r="F22" s="11"/>
      <c r="G22" s="11"/>
      <c r="H22" s="11"/>
      <c r="I22" s="11">
        <v>0</v>
      </c>
      <c r="J22" s="12">
        <f t="shared" si="1"/>
        <v>84.177694999999986</v>
      </c>
      <c r="K22" s="11" t="s">
        <v>162</v>
      </c>
      <c r="L22" s="11" t="s">
        <v>145</v>
      </c>
      <c r="M22" s="11">
        <v>20</v>
      </c>
      <c r="N22" s="11" t="s">
        <v>532</v>
      </c>
      <c r="O22" s="11" t="s">
        <v>534</v>
      </c>
    </row>
    <row r="23" spans="1:15" s="10" customFormat="1" ht="13.5" x14ac:dyDescent="0.2">
      <c r="A23" s="11" t="s">
        <v>382</v>
      </c>
      <c r="B23" s="11" t="s">
        <v>383</v>
      </c>
      <c r="C23" s="11" t="s">
        <v>432</v>
      </c>
      <c r="D23" s="11">
        <f t="shared" si="0"/>
        <v>81.470005</v>
      </c>
      <c r="E23" s="11"/>
      <c r="F23" s="11">
        <v>24</v>
      </c>
      <c r="G23" s="11"/>
      <c r="H23" s="11">
        <v>5.8333300000000001</v>
      </c>
      <c r="I23" s="11">
        <v>1.4916665</v>
      </c>
      <c r="J23" s="12">
        <f t="shared" si="1"/>
        <v>82.961671499999994</v>
      </c>
      <c r="K23" s="11" t="s">
        <v>450</v>
      </c>
      <c r="L23" s="11" t="s">
        <v>457</v>
      </c>
      <c r="M23" s="11">
        <v>21</v>
      </c>
      <c r="N23" s="11" t="s">
        <v>532</v>
      </c>
      <c r="O23" s="11" t="s">
        <v>534</v>
      </c>
    </row>
    <row r="24" spans="1:15" s="10" customFormat="1" ht="13.5" x14ac:dyDescent="0.2">
      <c r="A24" s="11" t="s">
        <v>388</v>
      </c>
      <c r="B24" s="11" t="s">
        <v>389</v>
      </c>
      <c r="C24" s="11" t="s">
        <v>435</v>
      </c>
      <c r="D24" s="11">
        <f t="shared" si="0"/>
        <v>80.639894999999996</v>
      </c>
      <c r="E24" s="11"/>
      <c r="F24" s="11">
        <v>24</v>
      </c>
      <c r="G24" s="11"/>
      <c r="H24" s="11"/>
      <c r="I24" s="11">
        <v>1.2000000000000002</v>
      </c>
      <c r="J24" s="12">
        <f t="shared" si="1"/>
        <v>81.839894999999999</v>
      </c>
      <c r="K24" s="11" t="s">
        <v>272</v>
      </c>
      <c r="L24" s="11" t="s">
        <v>461</v>
      </c>
      <c r="M24" s="11">
        <v>22</v>
      </c>
      <c r="N24" s="11" t="s">
        <v>532</v>
      </c>
      <c r="O24" s="11" t="s">
        <v>534</v>
      </c>
    </row>
    <row r="25" spans="1:15" s="10" customFormat="1" ht="13.5" x14ac:dyDescent="0.2">
      <c r="A25" s="11" t="s">
        <v>384</v>
      </c>
      <c r="B25" s="11" t="s">
        <v>385</v>
      </c>
      <c r="C25" s="11" t="s">
        <v>433</v>
      </c>
      <c r="D25" s="11">
        <f t="shared" si="0"/>
        <v>81.399419999999992</v>
      </c>
      <c r="E25" s="11"/>
      <c r="F25" s="11"/>
      <c r="G25" s="11"/>
      <c r="H25" s="11"/>
      <c r="I25" s="11">
        <v>0</v>
      </c>
      <c r="J25" s="12">
        <f t="shared" si="1"/>
        <v>81.399419999999992</v>
      </c>
      <c r="K25" s="11" t="s">
        <v>458</v>
      </c>
      <c r="L25" s="11" t="s">
        <v>447</v>
      </c>
      <c r="M25" s="11">
        <v>23</v>
      </c>
      <c r="N25" s="11" t="s">
        <v>532</v>
      </c>
      <c r="O25" s="11" t="s">
        <v>534</v>
      </c>
    </row>
    <row r="26" spans="1:15" s="10" customFormat="1" ht="13.5" x14ac:dyDescent="0.2">
      <c r="A26" s="11" t="s">
        <v>386</v>
      </c>
      <c r="B26" s="11" t="s">
        <v>387</v>
      </c>
      <c r="C26" s="11" t="s">
        <v>434</v>
      </c>
      <c r="D26" s="11">
        <f t="shared" si="0"/>
        <v>81.335295000000002</v>
      </c>
      <c r="E26" s="11"/>
      <c r="F26" s="11"/>
      <c r="G26" s="11"/>
      <c r="H26" s="11"/>
      <c r="I26" s="11">
        <v>0</v>
      </c>
      <c r="J26" s="12">
        <f t="shared" si="1"/>
        <v>81.335295000000002</v>
      </c>
      <c r="K26" s="11" t="s">
        <v>459</v>
      </c>
      <c r="L26" s="11" t="s">
        <v>460</v>
      </c>
      <c r="M26" s="11">
        <v>24</v>
      </c>
      <c r="N26" s="11" t="s">
        <v>532</v>
      </c>
      <c r="O26" s="11" t="s">
        <v>534</v>
      </c>
    </row>
    <row r="27" spans="1:15" s="10" customFormat="1" ht="13.5" x14ac:dyDescent="0.2">
      <c r="A27" s="11" t="s">
        <v>406</v>
      </c>
      <c r="B27" s="11" t="s">
        <v>407</v>
      </c>
      <c r="C27" s="11" t="s">
        <v>444</v>
      </c>
      <c r="D27" s="11">
        <f t="shared" si="0"/>
        <v>80.131455000000003</v>
      </c>
      <c r="E27" s="11"/>
      <c r="F27" s="11">
        <v>20</v>
      </c>
      <c r="G27" s="11"/>
      <c r="H27" s="11"/>
      <c r="I27" s="11">
        <v>1</v>
      </c>
      <c r="J27" s="12">
        <f t="shared" si="1"/>
        <v>81.131455000000003</v>
      </c>
      <c r="K27" s="11" t="s">
        <v>132</v>
      </c>
      <c r="L27" s="11" t="s">
        <v>466</v>
      </c>
      <c r="M27" s="11">
        <v>25</v>
      </c>
      <c r="N27" s="11" t="s">
        <v>532</v>
      </c>
      <c r="O27" s="11"/>
    </row>
    <row r="28" spans="1:15" s="10" customFormat="1" ht="13.5" x14ac:dyDescent="0.2">
      <c r="A28" s="11" t="s">
        <v>394</v>
      </c>
      <c r="B28" s="11" t="s">
        <v>395</v>
      </c>
      <c r="C28" s="11" t="s">
        <v>438</v>
      </c>
      <c r="D28" s="11">
        <f t="shared" si="0"/>
        <v>80.084239999999994</v>
      </c>
      <c r="E28" s="11"/>
      <c r="F28" s="11">
        <v>20</v>
      </c>
      <c r="G28" s="11"/>
      <c r="H28" s="11"/>
      <c r="I28" s="11">
        <v>1</v>
      </c>
      <c r="J28" s="12">
        <f t="shared" si="1"/>
        <v>81.084239999999994</v>
      </c>
      <c r="K28" s="11" t="s">
        <v>133</v>
      </c>
      <c r="L28" s="11" t="s">
        <v>186</v>
      </c>
      <c r="M28" s="11">
        <v>26</v>
      </c>
      <c r="N28" s="11" t="s">
        <v>532</v>
      </c>
      <c r="O28" s="11"/>
    </row>
    <row r="29" spans="1:15" s="10" customFormat="1" ht="13.5" x14ac:dyDescent="0.2">
      <c r="A29" s="11" t="s">
        <v>392</v>
      </c>
      <c r="B29" s="11" t="s">
        <v>393</v>
      </c>
      <c r="C29" s="11" t="s">
        <v>437</v>
      </c>
      <c r="D29" s="11">
        <f t="shared" si="0"/>
        <v>80.645499999999998</v>
      </c>
      <c r="E29" s="11"/>
      <c r="F29" s="11"/>
      <c r="G29" s="11"/>
      <c r="H29" s="11">
        <v>5.8333000000000004</v>
      </c>
      <c r="I29" s="11">
        <v>0.29166500000000001</v>
      </c>
      <c r="J29" s="12">
        <f t="shared" si="1"/>
        <v>80.937164999999993</v>
      </c>
      <c r="K29" s="11" t="s">
        <v>462</v>
      </c>
      <c r="L29" s="11" t="s">
        <v>184</v>
      </c>
      <c r="M29" s="11">
        <v>27</v>
      </c>
      <c r="N29" s="11" t="s">
        <v>532</v>
      </c>
      <c r="O29" s="11"/>
    </row>
    <row r="30" spans="1:15" s="10" customFormat="1" ht="13.5" x14ac:dyDescent="0.2">
      <c r="A30" s="11" t="s">
        <v>390</v>
      </c>
      <c r="B30" s="11" t="s">
        <v>391</v>
      </c>
      <c r="C30" s="11" t="s">
        <v>436</v>
      </c>
      <c r="D30" s="11">
        <f t="shared" si="0"/>
        <v>80.595529999999997</v>
      </c>
      <c r="E30" s="11"/>
      <c r="F30" s="11"/>
      <c r="G30" s="11"/>
      <c r="H30" s="11"/>
      <c r="I30" s="11">
        <v>0</v>
      </c>
      <c r="J30" s="12">
        <f t="shared" si="1"/>
        <v>80.595529999999997</v>
      </c>
      <c r="K30" s="11" t="s">
        <v>281</v>
      </c>
      <c r="L30" s="11" t="s">
        <v>230</v>
      </c>
      <c r="M30" s="11">
        <v>28</v>
      </c>
      <c r="N30" s="11" t="s">
        <v>532</v>
      </c>
      <c r="O30" s="11"/>
    </row>
    <row r="31" spans="1:15" s="10" customFormat="1" ht="13.5" x14ac:dyDescent="0.2">
      <c r="A31" s="11" t="s">
        <v>400</v>
      </c>
      <c r="B31" s="11" t="s">
        <v>401</v>
      </c>
      <c r="C31" s="11" t="s">
        <v>441</v>
      </c>
      <c r="D31" s="11">
        <f t="shared" si="0"/>
        <v>80.479725000000002</v>
      </c>
      <c r="E31" s="11"/>
      <c r="F31" s="11"/>
      <c r="G31" s="11"/>
      <c r="H31" s="11"/>
      <c r="I31" s="11">
        <v>0</v>
      </c>
      <c r="J31" s="12">
        <f t="shared" si="1"/>
        <v>80.479725000000002</v>
      </c>
      <c r="K31" s="11" t="s">
        <v>159</v>
      </c>
      <c r="L31" s="11" t="s">
        <v>123</v>
      </c>
      <c r="M31" s="11">
        <v>29</v>
      </c>
      <c r="N31" s="11" t="s">
        <v>531</v>
      </c>
      <c r="O31" s="11"/>
    </row>
    <row r="32" spans="1:15" s="10" customFormat="1" ht="13.5" x14ac:dyDescent="0.2">
      <c r="A32" s="11" t="s">
        <v>398</v>
      </c>
      <c r="B32" s="11" t="s">
        <v>399</v>
      </c>
      <c r="C32" s="11" t="s">
        <v>440</v>
      </c>
      <c r="D32" s="11">
        <f t="shared" si="0"/>
        <v>80.453694999999996</v>
      </c>
      <c r="E32" s="11"/>
      <c r="F32" s="11"/>
      <c r="G32" s="11"/>
      <c r="H32" s="11"/>
      <c r="I32" s="11">
        <v>0</v>
      </c>
      <c r="J32" s="12">
        <f t="shared" si="1"/>
        <v>80.453694999999996</v>
      </c>
      <c r="K32" s="11" t="s">
        <v>128</v>
      </c>
      <c r="L32" s="11" t="s">
        <v>131</v>
      </c>
      <c r="M32" s="11">
        <v>30</v>
      </c>
      <c r="N32" s="11" t="s">
        <v>532</v>
      </c>
      <c r="O32" s="11"/>
    </row>
    <row r="33" spans="1:15" s="10" customFormat="1" ht="13.5" x14ac:dyDescent="0.2">
      <c r="A33" s="11" t="s">
        <v>396</v>
      </c>
      <c r="B33" s="11" t="s">
        <v>397</v>
      </c>
      <c r="C33" s="11" t="s">
        <v>439</v>
      </c>
      <c r="D33" s="11">
        <f t="shared" si="0"/>
        <v>80.38767</v>
      </c>
      <c r="E33" s="11"/>
      <c r="F33" s="11"/>
      <c r="G33" s="11"/>
      <c r="H33" s="11"/>
      <c r="I33" s="11">
        <v>0</v>
      </c>
      <c r="J33" s="12">
        <f t="shared" si="1"/>
        <v>80.38767</v>
      </c>
      <c r="K33" s="11" t="s">
        <v>463</v>
      </c>
      <c r="L33" s="11" t="s">
        <v>329</v>
      </c>
      <c r="M33" s="11">
        <v>31</v>
      </c>
      <c r="N33" s="11" t="s">
        <v>532</v>
      </c>
      <c r="O33" s="11"/>
    </row>
    <row r="34" spans="1:15" s="10" customFormat="1" ht="13.5" x14ac:dyDescent="0.2">
      <c r="A34" s="11" t="s">
        <v>404</v>
      </c>
      <c r="B34" s="11" t="s">
        <v>405</v>
      </c>
      <c r="C34" s="11" t="s">
        <v>443</v>
      </c>
      <c r="D34" s="11">
        <f t="shared" si="0"/>
        <v>80.11596999999999</v>
      </c>
      <c r="E34" s="11"/>
      <c r="F34" s="11"/>
      <c r="G34" s="11"/>
      <c r="H34" s="11"/>
      <c r="I34" s="11">
        <v>0</v>
      </c>
      <c r="J34" s="12">
        <f t="shared" si="1"/>
        <v>80.11596999999999</v>
      </c>
      <c r="K34" s="11" t="s">
        <v>464</v>
      </c>
      <c r="L34" s="11" t="s">
        <v>465</v>
      </c>
      <c r="M34" s="11">
        <v>32</v>
      </c>
      <c r="N34" s="11" t="s">
        <v>531</v>
      </c>
      <c r="O34" s="11"/>
    </row>
    <row r="35" spans="1:15" s="10" customFormat="1" ht="13.5" x14ac:dyDescent="0.2">
      <c r="A35" s="11" t="s">
        <v>402</v>
      </c>
      <c r="B35" s="11" t="s">
        <v>403</v>
      </c>
      <c r="C35" s="11" t="s">
        <v>442</v>
      </c>
      <c r="D35" s="11">
        <f t="shared" si="0"/>
        <v>80.032654999999991</v>
      </c>
      <c r="E35" s="11"/>
      <c r="F35" s="11"/>
      <c r="G35" s="11"/>
      <c r="H35" s="11"/>
      <c r="I35" s="11">
        <v>0</v>
      </c>
      <c r="J35" s="12">
        <f t="shared" si="1"/>
        <v>80.032654999999991</v>
      </c>
      <c r="K35" s="11" t="s">
        <v>136</v>
      </c>
      <c r="L35" s="11" t="s">
        <v>308</v>
      </c>
      <c r="M35" s="11">
        <v>33</v>
      </c>
      <c r="N35" s="11" t="s">
        <v>532</v>
      </c>
      <c r="O35" s="11"/>
    </row>
    <row r="36" spans="1:15" s="10" customFormat="1" ht="13.5" x14ac:dyDescent="0.2">
      <c r="A36" s="11" t="s">
        <v>410</v>
      </c>
      <c r="B36" s="11" t="s">
        <v>411</v>
      </c>
      <c r="C36" s="11" t="s">
        <v>446</v>
      </c>
      <c r="D36" s="11">
        <f t="shared" si="0"/>
        <v>79.678115000000005</v>
      </c>
      <c r="E36" s="11"/>
      <c r="F36" s="11"/>
      <c r="G36" s="11"/>
      <c r="H36" s="11"/>
      <c r="I36" s="11">
        <v>0</v>
      </c>
      <c r="J36" s="12">
        <f t="shared" si="1"/>
        <v>79.678115000000005</v>
      </c>
      <c r="K36" s="11" t="s">
        <v>233</v>
      </c>
      <c r="L36" s="11" t="s">
        <v>459</v>
      </c>
      <c r="M36" s="11">
        <v>34</v>
      </c>
      <c r="N36" s="11" t="s">
        <v>532</v>
      </c>
      <c r="O36" s="11"/>
    </row>
    <row r="37" spans="1:15" s="10" customFormat="1" ht="13.5" x14ac:dyDescent="0.2">
      <c r="A37" s="11" t="s">
        <v>408</v>
      </c>
      <c r="B37" s="11" t="s">
        <v>409</v>
      </c>
      <c r="C37" s="11" t="s">
        <v>445</v>
      </c>
      <c r="D37" s="11">
        <f t="shared" si="0"/>
        <v>79.44118499999999</v>
      </c>
      <c r="E37" s="11"/>
      <c r="F37" s="11"/>
      <c r="G37" s="11"/>
      <c r="H37" s="11"/>
      <c r="I37" s="11">
        <v>0</v>
      </c>
      <c r="J37" s="12">
        <f t="shared" si="1"/>
        <v>79.44118499999999</v>
      </c>
      <c r="K37" s="11" t="s">
        <v>453</v>
      </c>
      <c r="L37" s="11" t="s">
        <v>333</v>
      </c>
      <c r="M37" s="11">
        <v>35</v>
      </c>
      <c r="N37" s="11" t="s">
        <v>532</v>
      </c>
      <c r="O37" s="11"/>
    </row>
  </sheetData>
  <sortState ref="A3:O37">
    <sortCondition ref="M3:M37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9"/>
  <sheetViews>
    <sheetView workbookViewId="0">
      <selection activeCell="F34" sqref="F34"/>
    </sheetView>
  </sheetViews>
  <sheetFormatPr defaultRowHeight="14.25" x14ac:dyDescent="0.2"/>
  <cols>
    <col min="10" max="10" width="11.7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467</v>
      </c>
      <c r="B3" s="11" t="s">
        <v>468</v>
      </c>
      <c r="C3" s="11" t="s">
        <v>501</v>
      </c>
      <c r="D3" s="11">
        <f t="shared" ref="D3:D19" si="0">C3*0.95</f>
        <v>85.111260000000001</v>
      </c>
      <c r="E3" s="11"/>
      <c r="F3" s="11"/>
      <c r="G3" s="11"/>
      <c r="H3" s="11">
        <v>31.95</v>
      </c>
      <c r="I3" s="11">
        <v>1.5975000000000001</v>
      </c>
      <c r="J3" s="12">
        <f t="shared" ref="J3:J19" si="1">D3+I3</f>
        <v>86.708759999999998</v>
      </c>
      <c r="K3" s="11" t="s">
        <v>242</v>
      </c>
      <c r="L3" s="11" t="s">
        <v>518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471</v>
      </c>
      <c r="B4" s="11" t="s">
        <v>472</v>
      </c>
      <c r="C4" s="11" t="s">
        <v>503</v>
      </c>
      <c r="D4" s="11">
        <f t="shared" si="0"/>
        <v>84.425929999999994</v>
      </c>
      <c r="E4" s="11"/>
      <c r="F4" s="11">
        <v>10</v>
      </c>
      <c r="G4" s="11"/>
      <c r="H4" s="11"/>
      <c r="I4" s="11">
        <v>0.5</v>
      </c>
      <c r="J4" s="12">
        <f t="shared" si="1"/>
        <v>84.925929999999994</v>
      </c>
      <c r="K4" s="11" t="s">
        <v>519</v>
      </c>
      <c r="L4" s="11" t="s">
        <v>271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469</v>
      </c>
      <c r="B5" s="11" t="s">
        <v>470</v>
      </c>
      <c r="C5" s="11" t="s">
        <v>502</v>
      </c>
      <c r="D5" s="11">
        <f t="shared" si="0"/>
        <v>84.867679999999993</v>
      </c>
      <c r="E5" s="11"/>
      <c r="F5" s="11"/>
      <c r="G5" s="11"/>
      <c r="H5" s="11"/>
      <c r="I5" s="11">
        <v>0</v>
      </c>
      <c r="J5" s="12">
        <f t="shared" si="1"/>
        <v>84.867679999999993</v>
      </c>
      <c r="K5" s="11" t="s">
        <v>457</v>
      </c>
      <c r="L5" s="11" t="s">
        <v>187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475</v>
      </c>
      <c r="B6" s="11" t="s">
        <v>476</v>
      </c>
      <c r="C6" s="11" t="s">
        <v>505</v>
      </c>
      <c r="D6" s="11">
        <f t="shared" si="0"/>
        <v>83.587175000000002</v>
      </c>
      <c r="E6" s="11"/>
      <c r="F6" s="11"/>
      <c r="G6" s="11"/>
      <c r="H6" s="11">
        <v>19.45</v>
      </c>
      <c r="I6" s="11">
        <v>0.97250000000000003</v>
      </c>
      <c r="J6" s="12">
        <f t="shared" si="1"/>
        <v>84.559674999999999</v>
      </c>
      <c r="K6" s="11" t="s">
        <v>520</v>
      </c>
      <c r="L6" s="11" t="s">
        <v>521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473</v>
      </c>
      <c r="B7" s="11" t="s">
        <v>474</v>
      </c>
      <c r="C7" s="11" t="s">
        <v>504</v>
      </c>
      <c r="D7" s="11">
        <f t="shared" si="0"/>
        <v>83.652630000000002</v>
      </c>
      <c r="E7" s="11"/>
      <c r="F7" s="11">
        <v>10</v>
      </c>
      <c r="G7" s="11"/>
      <c r="H7" s="11"/>
      <c r="I7" s="11">
        <v>0.5</v>
      </c>
      <c r="J7" s="12">
        <f t="shared" si="1"/>
        <v>84.152630000000002</v>
      </c>
      <c r="K7" s="11" t="s">
        <v>142</v>
      </c>
      <c r="L7" s="11" t="s">
        <v>456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481</v>
      </c>
      <c r="B8" s="11" t="s">
        <v>482</v>
      </c>
      <c r="C8" s="11" t="s">
        <v>508</v>
      </c>
      <c r="D8" s="11">
        <f t="shared" si="0"/>
        <v>82.621404999999996</v>
      </c>
      <c r="E8" s="11"/>
      <c r="F8" s="11"/>
      <c r="G8" s="11"/>
      <c r="H8" s="11">
        <v>23.333300000000001</v>
      </c>
      <c r="I8" s="11">
        <v>1.1666650000000001</v>
      </c>
      <c r="J8" s="12">
        <f t="shared" si="1"/>
        <v>83.788069999999991</v>
      </c>
      <c r="K8" s="11" t="s">
        <v>462</v>
      </c>
      <c r="L8" s="11" t="s">
        <v>138</v>
      </c>
      <c r="M8" s="11">
        <v>6</v>
      </c>
      <c r="N8" s="11" t="s">
        <v>532</v>
      </c>
      <c r="O8" s="11" t="s">
        <v>534</v>
      </c>
    </row>
    <row r="9" spans="1:15" s="10" customFormat="1" ht="13.5" x14ac:dyDescent="0.2">
      <c r="A9" s="11" t="s">
        <v>477</v>
      </c>
      <c r="B9" s="11" t="s">
        <v>478</v>
      </c>
      <c r="C9" s="11" t="s">
        <v>506</v>
      </c>
      <c r="D9" s="11">
        <f t="shared" si="0"/>
        <v>82.793544999999995</v>
      </c>
      <c r="E9" s="11"/>
      <c r="F9" s="11"/>
      <c r="G9" s="11"/>
      <c r="H9" s="11"/>
      <c r="I9" s="11">
        <v>0</v>
      </c>
      <c r="J9" s="12">
        <f t="shared" si="1"/>
        <v>82.793544999999995</v>
      </c>
      <c r="K9" s="11" t="s">
        <v>522</v>
      </c>
      <c r="L9" s="11" t="s">
        <v>523</v>
      </c>
      <c r="M9" s="11">
        <v>7</v>
      </c>
      <c r="N9" s="11" t="s">
        <v>532</v>
      </c>
      <c r="O9" s="11" t="s">
        <v>534</v>
      </c>
    </row>
    <row r="10" spans="1:15" s="10" customFormat="1" ht="13.5" x14ac:dyDescent="0.2">
      <c r="A10" s="11" t="s">
        <v>479</v>
      </c>
      <c r="B10" s="11" t="s">
        <v>480</v>
      </c>
      <c r="C10" s="11" t="s">
        <v>507</v>
      </c>
      <c r="D10" s="11">
        <f t="shared" si="0"/>
        <v>82.276269999999997</v>
      </c>
      <c r="E10" s="11"/>
      <c r="F10" s="11"/>
      <c r="G10" s="11"/>
      <c r="H10" s="11">
        <v>8.75</v>
      </c>
      <c r="I10" s="11">
        <v>0.4375</v>
      </c>
      <c r="J10" s="12">
        <f t="shared" si="1"/>
        <v>82.713769999999997</v>
      </c>
      <c r="K10" s="11" t="s">
        <v>280</v>
      </c>
      <c r="L10" s="11" t="s">
        <v>524</v>
      </c>
      <c r="M10" s="11">
        <v>8</v>
      </c>
      <c r="N10" s="11" t="s">
        <v>532</v>
      </c>
      <c r="O10" s="11" t="s">
        <v>534</v>
      </c>
    </row>
    <row r="11" spans="1:15" s="10" customFormat="1" ht="13.5" x14ac:dyDescent="0.2">
      <c r="A11" s="11" t="s">
        <v>483</v>
      </c>
      <c r="B11" s="11" t="s">
        <v>484</v>
      </c>
      <c r="C11" s="11" t="s">
        <v>509</v>
      </c>
      <c r="D11" s="11">
        <f t="shared" si="0"/>
        <v>81.700569999999999</v>
      </c>
      <c r="E11" s="11"/>
      <c r="F11" s="11">
        <v>10</v>
      </c>
      <c r="G11" s="11"/>
      <c r="H11" s="11">
        <v>5.8333300000000001</v>
      </c>
      <c r="I11" s="11">
        <v>0.79166650000000005</v>
      </c>
      <c r="J11" s="12">
        <f t="shared" si="1"/>
        <v>82.492236500000004</v>
      </c>
      <c r="K11" s="11" t="s">
        <v>333</v>
      </c>
      <c r="L11" s="11" t="s">
        <v>239</v>
      </c>
      <c r="M11" s="11">
        <v>9</v>
      </c>
      <c r="N11" s="11" t="s">
        <v>532</v>
      </c>
      <c r="O11" s="11" t="s">
        <v>534</v>
      </c>
    </row>
    <row r="12" spans="1:15" s="10" customFormat="1" ht="13.5" x14ac:dyDescent="0.2">
      <c r="A12" s="11" t="s">
        <v>485</v>
      </c>
      <c r="B12" s="11" t="s">
        <v>486</v>
      </c>
      <c r="C12" s="11" t="s">
        <v>510</v>
      </c>
      <c r="D12" s="11">
        <f t="shared" si="0"/>
        <v>80.221895000000004</v>
      </c>
      <c r="E12" s="11"/>
      <c r="F12" s="11"/>
      <c r="G12" s="11"/>
      <c r="H12" s="11"/>
      <c r="I12" s="11">
        <v>0</v>
      </c>
      <c r="J12" s="12">
        <f t="shared" si="1"/>
        <v>80.221895000000004</v>
      </c>
      <c r="K12" s="11" t="s">
        <v>148</v>
      </c>
      <c r="L12" s="11" t="s">
        <v>525</v>
      </c>
      <c r="M12" s="11">
        <v>10</v>
      </c>
      <c r="N12" s="11" t="s">
        <v>532</v>
      </c>
      <c r="O12" s="11" t="s">
        <v>534</v>
      </c>
    </row>
    <row r="13" spans="1:15" s="10" customFormat="1" ht="13.5" x14ac:dyDescent="0.2">
      <c r="A13" s="11" t="s">
        <v>487</v>
      </c>
      <c r="B13" s="11" t="s">
        <v>488</v>
      </c>
      <c r="C13" s="11" t="s">
        <v>511</v>
      </c>
      <c r="D13" s="11">
        <f t="shared" si="0"/>
        <v>78.693155000000004</v>
      </c>
      <c r="E13" s="11"/>
      <c r="F13" s="11"/>
      <c r="G13" s="11"/>
      <c r="H13" s="11"/>
      <c r="I13" s="11">
        <v>0</v>
      </c>
      <c r="J13" s="12">
        <f t="shared" si="1"/>
        <v>78.693155000000004</v>
      </c>
      <c r="K13" s="11" t="s">
        <v>522</v>
      </c>
      <c r="L13" s="11" t="s">
        <v>526</v>
      </c>
      <c r="M13" s="11">
        <v>11</v>
      </c>
      <c r="N13" s="11" t="s">
        <v>532</v>
      </c>
      <c r="O13" s="11"/>
    </row>
    <row r="14" spans="1:15" s="10" customFormat="1" ht="13.5" x14ac:dyDescent="0.2">
      <c r="A14" s="11" t="s">
        <v>489</v>
      </c>
      <c r="B14" s="11" t="s">
        <v>490</v>
      </c>
      <c r="C14" s="11" t="s">
        <v>512</v>
      </c>
      <c r="D14" s="11">
        <f t="shared" si="0"/>
        <v>78.662089999999992</v>
      </c>
      <c r="E14" s="11"/>
      <c r="F14" s="11"/>
      <c r="G14" s="11"/>
      <c r="H14" s="11"/>
      <c r="I14" s="11">
        <v>0</v>
      </c>
      <c r="J14" s="12">
        <f t="shared" si="1"/>
        <v>78.662089999999992</v>
      </c>
      <c r="K14" s="11" t="s">
        <v>128</v>
      </c>
      <c r="L14" s="11" t="s">
        <v>137</v>
      </c>
      <c r="M14" s="11">
        <v>12</v>
      </c>
      <c r="N14" s="11" t="s">
        <v>532</v>
      </c>
      <c r="O14" s="11"/>
    </row>
    <row r="15" spans="1:15" s="10" customFormat="1" ht="13.5" x14ac:dyDescent="0.2">
      <c r="A15" s="11" t="s">
        <v>491</v>
      </c>
      <c r="B15" s="11" t="s">
        <v>492</v>
      </c>
      <c r="C15" s="11" t="s">
        <v>513</v>
      </c>
      <c r="D15" s="11">
        <f t="shared" si="0"/>
        <v>77.633809999999997</v>
      </c>
      <c r="E15" s="11"/>
      <c r="F15" s="11"/>
      <c r="G15" s="11"/>
      <c r="H15" s="11"/>
      <c r="I15" s="11">
        <v>0</v>
      </c>
      <c r="J15" s="12">
        <f t="shared" si="1"/>
        <v>77.633809999999997</v>
      </c>
      <c r="K15" s="11" t="s">
        <v>241</v>
      </c>
      <c r="L15" s="11" t="s">
        <v>527</v>
      </c>
      <c r="M15" s="11">
        <v>13</v>
      </c>
      <c r="N15" s="11" t="s">
        <v>532</v>
      </c>
      <c r="O15" s="11"/>
    </row>
    <row r="16" spans="1:15" s="10" customFormat="1" ht="13.5" x14ac:dyDescent="0.2">
      <c r="A16" s="11" t="s">
        <v>493</v>
      </c>
      <c r="B16" s="11" t="s">
        <v>494</v>
      </c>
      <c r="C16" s="11" t="s">
        <v>514</v>
      </c>
      <c r="D16" s="11">
        <f t="shared" si="0"/>
        <v>77.032174999999995</v>
      </c>
      <c r="E16" s="11"/>
      <c r="F16" s="11"/>
      <c r="G16" s="11"/>
      <c r="H16" s="11"/>
      <c r="I16" s="11">
        <v>0</v>
      </c>
      <c r="J16" s="12">
        <f t="shared" si="1"/>
        <v>77.032174999999995</v>
      </c>
      <c r="K16" s="11" t="s">
        <v>125</v>
      </c>
      <c r="L16" s="11" t="s">
        <v>528</v>
      </c>
      <c r="M16" s="11">
        <v>14</v>
      </c>
      <c r="N16" s="11" t="s">
        <v>532</v>
      </c>
      <c r="O16" s="11"/>
    </row>
    <row r="17" spans="1:15" s="10" customFormat="1" ht="13.5" x14ac:dyDescent="0.2">
      <c r="A17" s="11" t="s">
        <v>497</v>
      </c>
      <c r="B17" s="11" t="s">
        <v>498</v>
      </c>
      <c r="C17" s="11" t="s">
        <v>516</v>
      </c>
      <c r="D17" s="11">
        <f t="shared" si="0"/>
        <v>76.505779999999987</v>
      </c>
      <c r="E17" s="11"/>
      <c r="F17" s="11">
        <v>10</v>
      </c>
      <c r="G17" s="11"/>
      <c r="H17" s="11"/>
      <c r="I17" s="11">
        <v>0.5</v>
      </c>
      <c r="J17" s="12">
        <f t="shared" si="1"/>
        <v>77.005779999999987</v>
      </c>
      <c r="K17" s="11" t="s">
        <v>164</v>
      </c>
      <c r="L17" s="11" t="s">
        <v>529</v>
      </c>
      <c r="M17" s="11">
        <v>15</v>
      </c>
      <c r="N17" s="11" t="s">
        <v>532</v>
      </c>
      <c r="O17" s="11"/>
    </row>
    <row r="18" spans="1:15" s="10" customFormat="1" ht="13.5" x14ac:dyDescent="0.2">
      <c r="A18" s="11" t="s">
        <v>495</v>
      </c>
      <c r="B18" s="11" t="s">
        <v>496</v>
      </c>
      <c r="C18" s="11" t="s">
        <v>515</v>
      </c>
      <c r="D18" s="11">
        <f t="shared" si="0"/>
        <v>76.298680000000004</v>
      </c>
      <c r="E18" s="11"/>
      <c r="F18" s="11"/>
      <c r="G18" s="11"/>
      <c r="H18" s="11"/>
      <c r="I18" s="11">
        <v>0</v>
      </c>
      <c r="J18" s="12">
        <f t="shared" si="1"/>
        <v>76.298680000000004</v>
      </c>
      <c r="K18" s="11" t="s">
        <v>278</v>
      </c>
      <c r="L18" s="11" t="s">
        <v>466</v>
      </c>
      <c r="M18" s="11">
        <v>16</v>
      </c>
      <c r="N18" s="11" t="s">
        <v>532</v>
      </c>
      <c r="O18" s="11"/>
    </row>
    <row r="19" spans="1:15" s="10" customFormat="1" ht="13.5" x14ac:dyDescent="0.2">
      <c r="A19" s="11" t="s">
        <v>499</v>
      </c>
      <c r="B19" s="11" t="s">
        <v>500</v>
      </c>
      <c r="C19" s="11" t="s">
        <v>517</v>
      </c>
      <c r="D19" s="11">
        <f t="shared" si="0"/>
        <v>75.898349999999994</v>
      </c>
      <c r="E19" s="11"/>
      <c r="F19" s="11"/>
      <c r="G19" s="11"/>
      <c r="H19" s="11"/>
      <c r="I19" s="11">
        <v>0</v>
      </c>
      <c r="J19" s="12">
        <f t="shared" si="1"/>
        <v>75.898349999999994</v>
      </c>
      <c r="K19" s="11" t="s">
        <v>187</v>
      </c>
      <c r="L19" s="11" t="s">
        <v>530</v>
      </c>
      <c r="M19" s="11">
        <v>17</v>
      </c>
      <c r="N19" s="11" t="s">
        <v>532</v>
      </c>
      <c r="O19" s="11"/>
    </row>
  </sheetData>
  <sortState ref="A3:O19">
    <sortCondition descending="1" ref="J3:J19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211</vt:lpstr>
      <vt:lpstr>212</vt:lpstr>
      <vt:lpstr>213</vt:lpstr>
      <vt:lpstr>214</vt:lpstr>
      <vt:lpstr>215</vt:lpstr>
      <vt:lpstr>217</vt:lpstr>
      <vt:lpstr>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</dc:creator>
  <cp:lastModifiedBy>李莹</cp:lastModifiedBy>
  <dcterms:created xsi:type="dcterms:W3CDTF">2021-09-10T18:18:28Z</dcterms:created>
  <dcterms:modified xsi:type="dcterms:W3CDTF">2021-09-12T02:10:53Z</dcterms:modified>
</cp:coreProperties>
</file>